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5" windowWidth="15345" windowHeight="13500" activeTab="8"/>
  </bookViews>
  <sheets>
    <sheet name="Installation overview" sheetId="1" r:id="rId1"/>
    <sheet name="Point 1" sheetId="2" r:id="rId2"/>
    <sheet name="Point 2" sheetId="3" r:id="rId3"/>
    <sheet name="Point 3" sheetId="4" r:id="rId4"/>
    <sheet name="Point 4" sheetId="5" r:id="rId5"/>
    <sheet name="Point 5" sheetId="6" r:id="rId6"/>
    <sheet name="Point 6" sheetId="7" r:id="rId7"/>
    <sheet name="Point 7" sheetId="8" r:id="rId8"/>
    <sheet name="Point 8" sheetId="9" r:id="rId9"/>
    <sheet name="Vertical Slice" sheetId="10" r:id="rId10"/>
    <sheet name="Overview" sheetId="11" r:id="rId11"/>
  </sheets>
  <definedNames/>
  <calcPr fullCalcOnLoad="1"/>
</workbook>
</file>

<file path=xl/comments10.xml><?xml version="1.0" encoding="utf-8"?>
<comments xmlns="http://schemas.openxmlformats.org/spreadsheetml/2006/main">
  <authors>
    <author>effinger</author>
  </authors>
  <commentList>
    <comment ref="T23" authorId="0">
      <text>
        <r>
          <rPr>
            <b/>
            <sz val="8"/>
            <rFont val="Tahoma"/>
            <family val="2"/>
          </rPr>
          <t>effinger:</t>
        </r>
        <r>
          <rPr>
            <sz val="8"/>
            <rFont val="Tahoma"/>
            <family val="2"/>
          </rPr>
          <t xml:space="preserve">
Fibre 7 &amp; 8 broken, spare fibre used</t>
        </r>
      </text>
    </comment>
    <comment ref="F82" authorId="0">
      <text>
        <r>
          <rPr>
            <b/>
            <sz val="8"/>
            <rFont val="Tahoma"/>
            <family val="2"/>
          </rPr>
          <t>effinger:</t>
        </r>
        <r>
          <rPr>
            <sz val="8"/>
            <rFont val="Tahoma"/>
            <family val="2"/>
          </rPr>
          <t xml:space="preserve">
Checked-----&gt; BLECF_0382 installed! Wrong number 0x017E (382) instead of 0x0188 (392) ; to be check in the tunnel;
</t>
        </r>
        <r>
          <rPr>
            <b/>
            <sz val="8"/>
            <rFont val="Tahoma"/>
            <family val="2"/>
          </rPr>
          <t>Card number checked: --&gt; BLECF_0382 installed; sent number 382</t>
        </r>
      </text>
    </comment>
  </commentList>
</comments>
</file>

<file path=xl/comments2.xml><?xml version="1.0" encoding="utf-8"?>
<comments xmlns="http://schemas.openxmlformats.org/spreadsheetml/2006/main">
  <authors>
    <author>effinger</author>
    <author>Ewald Effinger</author>
  </authors>
  <commentList>
    <comment ref="U79" authorId="0">
      <text>
        <r>
          <rPr>
            <b/>
            <sz val="8"/>
            <rFont val="Tahoma"/>
            <family val="2"/>
          </rPr>
          <t>effinger: 13.08.08</t>
        </r>
        <r>
          <rPr>
            <sz val="8"/>
            <rFont val="Tahoma"/>
            <family val="2"/>
          </rPr>
          <t xml:space="preserve">
need to check if the fibre are changed to 5-6 --&gt; checked 18.8.08 connected to 7-8</t>
        </r>
      </text>
    </comment>
    <comment ref="U14" authorId="0">
      <text>
        <r>
          <rPr>
            <b/>
            <sz val="8"/>
            <rFont val="Tahoma"/>
            <family val="2"/>
          </rPr>
          <t>effinger: 13.08.08</t>
        </r>
        <r>
          <rPr>
            <sz val="8"/>
            <rFont val="Tahoma"/>
            <family val="2"/>
          </rPr>
          <t xml:space="preserve">
need to check if the fibre are changed to 5-6 --&gt; 18.8.08 was connected to 5&amp;6 reconnected to 7&amp;8</t>
        </r>
      </text>
    </comment>
    <comment ref="E15" authorId="0">
      <text>
        <r>
          <rPr>
            <b/>
            <sz val="8"/>
            <rFont val="Tahoma"/>
            <family val="2"/>
          </rPr>
          <t>effinger:</t>
        </r>
        <r>
          <rPr>
            <sz val="8"/>
            <rFont val="Tahoma"/>
            <family val="2"/>
          </rPr>
          <t xml:space="preserve">
Card replaced because channels 3 -6 blocked to negative: BLECF_0283 replaced by BLECF_0212</t>
        </r>
      </text>
    </comment>
    <comment ref="G84" authorId="1">
      <text>
        <r>
          <rPr>
            <b/>
            <sz val="9"/>
            <rFont val="Tahoma"/>
            <family val="2"/>
          </rPr>
          <t>Ewald Effinger:</t>
        </r>
        <r>
          <rPr>
            <sz val="9"/>
            <rFont val="Tahoma"/>
            <family val="2"/>
          </rPr>
          <t xml:space="preserve">
0x013D = 317
BLECF_0317 is installed
</t>
        </r>
      </text>
    </comment>
    <comment ref="G76" authorId="1">
      <text>
        <r>
          <rPr>
            <b/>
            <sz val="9"/>
            <rFont val="Tahoma"/>
            <family val="2"/>
          </rPr>
          <t>Ewald Effinger:</t>
        </r>
        <r>
          <rPr>
            <sz val="9"/>
            <rFont val="Tahoma"/>
            <family val="2"/>
          </rPr>
          <t xml:space="preserve">
0x0051 = 51
BLECF_0051 is installed</t>
        </r>
      </text>
    </comment>
    <comment ref="G57" authorId="1">
      <text>
        <r>
          <rPr>
            <b/>
            <sz val="9"/>
            <rFont val="Tahoma"/>
            <family val="2"/>
          </rPr>
          <t>Ewald Effinger:</t>
        </r>
        <r>
          <rPr>
            <sz val="9"/>
            <rFont val="Tahoma"/>
            <family val="2"/>
          </rPr>
          <t xml:space="preserve">
0x0163 to be checked with list of Ion</t>
        </r>
      </text>
    </comment>
    <comment ref="AD83" authorId="1">
      <text>
        <r>
          <rPr>
            <b/>
            <sz val="9"/>
            <rFont val="Tahoma"/>
            <family val="2"/>
          </rPr>
          <t>Ewald Effinger:</t>
        </r>
        <r>
          <rPr>
            <sz val="9"/>
            <rFont val="Tahoma"/>
            <family val="2"/>
          </rPr>
          <t xml:space="preserve">
LF at 17:08 at 27/08/14
LF at 9:10 28.8 still the same</t>
        </r>
      </text>
    </comment>
    <comment ref="AD68" authorId="1">
      <text>
        <r>
          <rPr>
            <b/>
            <sz val="9"/>
            <rFont val="Tahoma"/>
            <family val="2"/>
          </rPr>
          <t>Ewald Effinger:</t>
        </r>
        <r>
          <rPr>
            <sz val="9"/>
            <rFont val="Tahoma"/>
            <family val="2"/>
          </rPr>
          <t xml:space="preserve">
LF at 17:08 at 27/08/14
LF at 9:10 28.8 still the same</t>
        </r>
      </text>
    </comment>
    <comment ref="AD69" authorId="1">
      <text>
        <r>
          <rPr>
            <b/>
            <sz val="9"/>
            <rFont val="Tahoma"/>
            <family val="2"/>
          </rPr>
          <t>Ewald Effinger:</t>
        </r>
        <r>
          <rPr>
            <sz val="9"/>
            <rFont val="Tahoma"/>
            <family val="2"/>
          </rPr>
          <t xml:space="preserve">
LF at 17:08 at 27/08/14
LF at 9:10 28.8 still the same</t>
        </r>
      </text>
    </comment>
    <comment ref="AD70" authorId="1">
      <text>
        <r>
          <rPr>
            <b/>
            <sz val="9"/>
            <rFont val="Tahoma"/>
            <family val="2"/>
          </rPr>
          <t>Ewald Effinger:</t>
        </r>
        <r>
          <rPr>
            <sz val="9"/>
            <rFont val="Tahoma"/>
            <family val="2"/>
          </rPr>
          <t xml:space="preserve">
LF at 17:08 at 27/08/14
LF at 9:10 28.8 still the same</t>
        </r>
      </text>
    </comment>
    <comment ref="G42" authorId="1">
      <text>
        <r>
          <rPr>
            <b/>
            <sz val="9"/>
            <rFont val="Tahoma"/>
            <family val="2"/>
          </rPr>
          <t>Ewald Effinger:</t>
        </r>
        <r>
          <rPr>
            <sz val="9"/>
            <rFont val="Tahoma"/>
            <family val="2"/>
          </rPr>
          <t xml:space="preserve">
0x0191 to be check in Ions list ---&gt; same number in the list of Ion!</t>
        </r>
      </text>
    </comment>
    <comment ref="AT83" authorId="1">
      <text>
        <r>
          <rPr>
            <b/>
            <sz val="9"/>
            <rFont val="Tahoma"/>
            <family val="2"/>
          </rPr>
          <t>Ewald Effinger:</t>
        </r>
        <r>
          <rPr>
            <sz val="9"/>
            <rFont val="Tahoma"/>
            <family val="2"/>
          </rPr>
          <t xml:space="preserve">
After disconneting the HV on the first BLM noise dissapeared.
Disconncted HV number 4 noise dispeared  </t>
        </r>
      </text>
    </comment>
    <comment ref="AU83" authorId="1">
      <text>
        <r>
          <rPr>
            <b/>
            <sz val="9"/>
            <rFont val="Tahoma"/>
            <family val="2"/>
          </rPr>
          <t>Ewald Effinger:</t>
        </r>
        <r>
          <rPr>
            <sz val="9"/>
            <rFont val="Tahoma"/>
            <family val="2"/>
          </rPr>
          <t xml:space="preserve">
Exchange of two HV connectors from the russian team, noise disappeared! </t>
        </r>
      </text>
    </comment>
    <comment ref="AU64" authorId="1">
      <text>
        <r>
          <rPr>
            <b/>
            <sz val="9"/>
            <rFont val="Tahoma"/>
            <family val="2"/>
          </rPr>
          <t>Ewald Effinger:</t>
        </r>
        <r>
          <rPr>
            <sz val="9"/>
            <rFont val="Tahoma"/>
            <family val="2"/>
          </rPr>
          <t xml:space="preserve">
Test with Andrey: 
All signal cables discconected on the signal box and there was still noise!
HV disconnected on the return and all channels have been negative and didn't recuperate. 
Next test disconnetion of NG 18 cable on the electronic side.
</t>
        </r>
      </text>
    </comment>
    <comment ref="AR50" authorId="1">
      <text>
        <r>
          <rPr>
            <b/>
            <sz val="9"/>
            <rFont val="Tahoma"/>
            <family val="2"/>
          </rPr>
          <t>Ewald Effinger:</t>
        </r>
        <r>
          <rPr>
            <sz val="9"/>
            <rFont val="Tahoma"/>
            <family val="2"/>
          </rPr>
          <t xml:space="preserve">
Installed XmasStop 2011/12</t>
        </r>
      </text>
    </comment>
    <comment ref="AR51" authorId="1">
      <text>
        <r>
          <rPr>
            <b/>
            <sz val="9"/>
            <rFont val="Tahoma"/>
            <family val="2"/>
          </rPr>
          <t>Ewald Effinger:</t>
        </r>
        <r>
          <rPr>
            <sz val="9"/>
            <rFont val="Tahoma"/>
            <family val="2"/>
          </rPr>
          <t xml:space="preserve">
Installed XmasStop 2011/12</t>
        </r>
      </text>
    </comment>
    <comment ref="AD86" authorId="1">
      <text>
        <r>
          <rPr>
            <b/>
            <sz val="9"/>
            <rFont val="Tahoma"/>
            <family val="2"/>
          </rPr>
          <t>Ewald Effinger:</t>
        </r>
        <r>
          <rPr>
            <sz val="9"/>
            <rFont val="Tahoma"/>
            <family val="2"/>
          </rPr>
          <t xml:space="preserve">
After reset (15/12/14)
 it looked o.k!
</t>
        </r>
      </text>
    </comment>
    <comment ref="AE22" authorId="1">
      <text>
        <r>
          <rPr>
            <b/>
            <sz val="9"/>
            <rFont val="Tahoma"/>
            <family val="2"/>
          </rPr>
          <t>Ewald Effinger:</t>
        </r>
        <r>
          <rPr>
            <sz val="9"/>
            <rFont val="Tahoma"/>
            <family val="2"/>
          </rPr>
          <t xml:space="preserve">
↑↑</t>
        </r>
      </text>
    </comment>
    <comment ref="AU44" authorId="1">
      <text>
        <r>
          <rPr>
            <b/>
            <sz val="9"/>
            <rFont val="Tahoma"/>
            <family val="2"/>
          </rPr>
          <t>Ewald Effinger:</t>
        </r>
        <r>
          <rPr>
            <sz val="9"/>
            <rFont val="Tahoma"/>
            <family val="2"/>
          </rPr>
          <t xml:space="preserve">
Level blinking -&gt; HV o.k?, ground o.k?  !!! New cable NES-18 wasn't connected! Now it is o.k !</t>
        </r>
      </text>
    </comment>
    <comment ref="AU37" authorId="1">
      <text>
        <r>
          <rPr>
            <b/>
            <sz val="9"/>
            <rFont val="Tahoma"/>
            <family val="2"/>
          </rPr>
          <t>Ewald Effinger:</t>
        </r>
        <r>
          <rPr>
            <sz val="9"/>
            <rFont val="Tahoma"/>
            <family val="2"/>
          </rPr>
          <t xml:space="preserve">
Wrong number -&gt; cheking of card number in the tunnel</t>
        </r>
      </text>
    </comment>
    <comment ref="AU28" authorId="1">
      <text>
        <r>
          <rPr>
            <b/>
            <sz val="9"/>
            <rFont val="Tahoma"/>
            <family val="2"/>
          </rPr>
          <t>Ewald Effinger:</t>
        </r>
        <r>
          <rPr>
            <sz val="9"/>
            <rFont val="Tahoma"/>
            <family val="2"/>
          </rPr>
          <t xml:space="preserve">
Level blinking -&gt; HV o.k?, ground o.k? !!! Isolation of a HV cable was toucinh the machine ground!</t>
        </r>
      </text>
    </comment>
    <comment ref="AU22" authorId="1">
      <text>
        <r>
          <rPr>
            <b/>
            <sz val="9"/>
            <rFont val="Tahoma"/>
            <family val="2"/>
          </rPr>
          <t>Ewald Effinger:</t>
        </r>
        <r>
          <rPr>
            <sz val="9"/>
            <rFont val="Tahoma"/>
            <family val="2"/>
          </rPr>
          <t xml:space="preserve">
Wrong number -&gt; cheking of card number in the tunnel</t>
        </r>
      </text>
    </comment>
    <comment ref="AU18" authorId="1">
      <text>
        <r>
          <rPr>
            <b/>
            <sz val="9"/>
            <rFont val="Tahoma"/>
            <family val="2"/>
          </rPr>
          <t>Ewald Effinger:</t>
        </r>
        <r>
          <rPr>
            <sz val="9"/>
            <rFont val="Tahoma"/>
            <family val="2"/>
          </rPr>
          <t xml:space="preserve">
Wrong number -&gt; cheking of card number in the tunnel</t>
        </r>
      </text>
    </comment>
    <comment ref="AU19" authorId="1">
      <text>
        <r>
          <rPr>
            <b/>
            <sz val="9"/>
            <rFont val="Tahoma"/>
            <family val="2"/>
          </rPr>
          <t>Ewald Effinger:</t>
        </r>
        <r>
          <rPr>
            <sz val="9"/>
            <rFont val="Tahoma"/>
            <family val="2"/>
          </rPr>
          <t xml:space="preserve">
CFC reset needed -&gt; call to verify    (DAC reset needed (didn't reset with HV request))</t>
        </r>
      </text>
    </comment>
    <comment ref="AU38" authorId="1">
      <text>
        <r>
          <rPr>
            <b/>
            <sz val="9"/>
            <rFont val="Tahoma"/>
            <family val="2"/>
          </rPr>
          <t>Ewald Effinger:</t>
        </r>
        <r>
          <rPr>
            <sz val="9"/>
            <rFont val="Tahoma"/>
            <family val="2"/>
          </rPr>
          <t xml:space="preserve">
After reset o.k. !!!
</t>
        </r>
      </text>
    </comment>
    <comment ref="AU41" authorId="1">
      <text>
        <r>
          <rPr>
            <b/>
            <sz val="9"/>
            <rFont val="Tahoma"/>
            <family val="2"/>
          </rPr>
          <t>Ewald Effinger:</t>
        </r>
        <r>
          <rPr>
            <sz val="9"/>
            <rFont val="Tahoma"/>
            <family val="2"/>
          </rPr>
          <t xml:space="preserve">
After reset o.k. !!!</t>
        </r>
      </text>
    </comment>
    <comment ref="AU46" authorId="1">
      <text>
        <r>
          <rPr>
            <b/>
            <sz val="9"/>
            <rFont val="Tahoma"/>
            <family val="2"/>
          </rPr>
          <t>Ewald Effinger:</t>
        </r>
        <r>
          <rPr>
            <sz val="9"/>
            <rFont val="Tahoma"/>
            <family val="2"/>
          </rPr>
          <t xml:space="preserve">
After reset o.k. !!!</t>
        </r>
      </text>
    </comment>
    <comment ref="AE38" authorId="1">
      <text>
        <r>
          <rPr>
            <b/>
            <sz val="9"/>
            <rFont val="Tahoma"/>
            <family val="2"/>
          </rPr>
          <t>Ewald Effinger:</t>
        </r>
        <r>
          <rPr>
            <sz val="9"/>
            <rFont val="Tahoma"/>
            <family val="2"/>
          </rPr>
          <t xml:space="preserve">
↑↑↑</t>
        </r>
      </text>
    </comment>
    <comment ref="AD38" authorId="1">
      <text>
        <r>
          <rPr>
            <b/>
            <sz val="9"/>
            <rFont val="Tahoma"/>
            <family val="2"/>
          </rPr>
          <t>Ewald Effinger:</t>
        </r>
        <r>
          <rPr>
            <sz val="9"/>
            <rFont val="Tahoma"/>
            <family val="2"/>
          </rPr>
          <t xml:space="preserve">
↑↑↑</t>
        </r>
      </text>
    </comment>
    <comment ref="AD41" authorId="1">
      <text>
        <r>
          <rPr>
            <b/>
            <sz val="9"/>
            <rFont val="Tahoma"/>
            <family val="2"/>
          </rPr>
          <t>Ewald Effinger:</t>
        </r>
        <r>
          <rPr>
            <sz val="9"/>
            <rFont val="Tahoma"/>
            <family val="2"/>
          </rPr>
          <t xml:space="preserve">
↑↑↑</t>
        </r>
      </text>
    </comment>
    <comment ref="AE41" authorId="1">
      <text>
        <r>
          <rPr>
            <b/>
            <sz val="9"/>
            <rFont val="Tahoma"/>
            <family val="2"/>
          </rPr>
          <t>Ewald Effinger:</t>
        </r>
        <r>
          <rPr>
            <sz val="9"/>
            <rFont val="Tahoma"/>
            <family val="2"/>
          </rPr>
          <t xml:space="preserve">
↑↑↑</t>
        </r>
      </text>
    </comment>
    <comment ref="AD46" authorId="1">
      <text>
        <r>
          <rPr>
            <b/>
            <sz val="9"/>
            <rFont val="Tahoma"/>
            <family val="2"/>
          </rPr>
          <t>Ewald Effinger:</t>
        </r>
        <r>
          <rPr>
            <sz val="9"/>
            <rFont val="Tahoma"/>
            <family val="2"/>
          </rPr>
          <t xml:space="preserve">
↑↑↑</t>
        </r>
      </text>
    </comment>
    <comment ref="AE46" authorId="1">
      <text>
        <r>
          <rPr>
            <b/>
            <sz val="9"/>
            <rFont val="Tahoma"/>
            <family val="2"/>
          </rPr>
          <t>Ewald Effinger:</t>
        </r>
        <r>
          <rPr>
            <sz val="9"/>
            <rFont val="Tahoma"/>
            <family val="2"/>
          </rPr>
          <t xml:space="preserve">
↑↑↑</t>
        </r>
      </text>
    </comment>
    <comment ref="AU45" authorId="1">
      <text>
        <r>
          <rPr>
            <b/>
            <sz val="9"/>
            <rFont val="Tahoma"/>
            <family val="2"/>
          </rPr>
          <t>Ewald Effinger:</t>
        </r>
        <r>
          <rPr>
            <sz val="9"/>
            <rFont val="Tahoma"/>
            <family val="2"/>
          </rPr>
          <t xml:space="preserve">
Ch4 and Ch5 (BLMQI.01L1.B1I30 &amp; BLMQI.01L1.B2E10) are not modulating!!!!  </t>
        </r>
      </text>
    </comment>
    <comment ref="AU42" authorId="1">
      <text>
        <r>
          <rPr>
            <b/>
            <sz val="9"/>
            <rFont val="Tahoma"/>
            <family val="2"/>
          </rPr>
          <t>Ewald Effinger:</t>
        </r>
        <r>
          <rPr>
            <sz val="9"/>
            <rFont val="Tahoma"/>
            <family val="2"/>
          </rPr>
          <t xml:space="preserve">
CFC reset needed -&gt; call to verify</t>
        </r>
      </text>
    </comment>
    <comment ref="AU40" authorId="1">
      <text>
        <r>
          <rPr>
            <b/>
            <sz val="9"/>
            <rFont val="Tahoma"/>
            <family val="2"/>
          </rPr>
          <t>Ewald Effinger:</t>
        </r>
        <r>
          <rPr>
            <sz val="9"/>
            <rFont val="Tahoma"/>
            <family val="2"/>
          </rPr>
          <t xml:space="preserve">
CFC reset needed -&gt; call to verify</t>
        </r>
      </text>
    </comment>
    <comment ref="AU13" authorId="1">
      <text>
        <r>
          <rPr>
            <b/>
            <sz val="9"/>
            <rFont val="Tahoma"/>
            <family val="2"/>
          </rPr>
          <t>Ewald Effinger:</t>
        </r>
        <r>
          <rPr>
            <sz val="9"/>
            <rFont val="Tahoma"/>
            <family val="2"/>
          </rPr>
          <t xml:space="preserve">
CFC reset needed (High offset)-&gt; call to verify</t>
        </r>
      </text>
    </comment>
    <comment ref="AU61" authorId="1">
      <text>
        <r>
          <rPr>
            <b/>
            <sz val="9"/>
            <rFont val="Tahoma"/>
            <family val="2"/>
          </rPr>
          <t>Ewald Effinger:</t>
        </r>
        <r>
          <rPr>
            <sz val="9"/>
            <rFont val="Tahoma"/>
            <family val="2"/>
          </rPr>
          <t xml:space="preserve">
Channel 2 is blocked to 0 -&gt; CFC ERROR is not on!!!, (DAC above 155) All the other channels are noisy!</t>
        </r>
      </text>
    </comment>
    <comment ref="AU62" authorId="1">
      <text>
        <r>
          <rPr>
            <b/>
            <sz val="9"/>
            <rFont val="Tahoma"/>
            <family val="2"/>
          </rPr>
          <t>Ewald Effinger:</t>
        </r>
        <r>
          <rPr>
            <sz val="9"/>
            <rFont val="Tahoma"/>
            <family val="2"/>
          </rPr>
          <t xml:space="preserve">
Channel 3,4,5 is blocked to 0 -&gt; CFC ERROR is not on!!! All the other channels are noisy!</t>
        </r>
      </text>
    </comment>
    <comment ref="AU57" authorId="1">
      <text>
        <r>
          <rPr>
            <b/>
            <sz val="9"/>
            <rFont val="Tahoma"/>
            <family val="2"/>
          </rPr>
          <t>Ewald Effinger:</t>
        </r>
        <r>
          <rPr>
            <sz val="9"/>
            <rFont val="Tahoma"/>
            <family val="2"/>
          </rPr>
          <t xml:space="preserve">
Channel 3,4,5 is blocked to 0 -&gt; CFC ERROR is not on!!! All the other channels are noisy!</t>
        </r>
      </text>
    </comment>
    <comment ref="AU56" authorId="1">
      <text>
        <r>
          <rPr>
            <b/>
            <sz val="9"/>
            <rFont val="Tahoma"/>
            <family val="2"/>
          </rPr>
          <t>Ewald Effinger:</t>
        </r>
        <r>
          <rPr>
            <sz val="9"/>
            <rFont val="Tahoma"/>
            <family val="2"/>
          </rPr>
          <t xml:space="preserve">
Channel 3,4,5 is blocked to 0 -&gt; CFC ERROR is not on!!! All the other channels are noisy!</t>
        </r>
      </text>
    </comment>
    <comment ref="AU32" authorId="1">
      <text>
        <r>
          <rPr>
            <b/>
            <sz val="9"/>
            <rFont val="Tahoma"/>
            <family val="2"/>
          </rPr>
          <t>Ewald Effinger:</t>
        </r>
        <r>
          <rPr>
            <sz val="9"/>
            <rFont val="Tahoma"/>
            <family val="2"/>
          </rPr>
          <t xml:space="preserve">
Wrong number -&gt; cheking of card number in the tunnel</t>
        </r>
      </text>
    </comment>
    <comment ref="AU14" authorId="1">
      <text>
        <r>
          <rPr>
            <b/>
            <sz val="9"/>
            <rFont val="Tahoma"/>
            <family val="2"/>
          </rPr>
          <t>Ewald Effinger:</t>
        </r>
        <r>
          <rPr>
            <sz val="9"/>
            <rFont val="Tahoma"/>
            <family val="2"/>
          </rPr>
          <t xml:space="preserve">
Wrong number -&gt; cheking of card number in the tunnel</t>
        </r>
      </text>
    </comment>
    <comment ref="AU7" authorId="1">
      <text>
        <r>
          <rPr>
            <b/>
            <sz val="9"/>
            <rFont val="Tahoma"/>
            <family val="2"/>
          </rPr>
          <t>Ewald Effinger:</t>
        </r>
        <r>
          <rPr>
            <sz val="9"/>
            <rFont val="Tahoma"/>
            <family val="2"/>
          </rPr>
          <t xml:space="preserve">
Wrong number -&gt; cheking of card number in the tunnel</t>
        </r>
      </text>
    </comment>
    <comment ref="AU55" authorId="1">
      <text>
        <r>
          <rPr>
            <b/>
            <sz val="9"/>
            <rFont val="Tahoma"/>
            <family val="2"/>
          </rPr>
          <t>Ewald Effinger:</t>
        </r>
        <r>
          <rPr>
            <sz val="9"/>
            <rFont val="Tahoma"/>
            <family val="2"/>
          </rPr>
          <t xml:space="preserve">
After reset o.k. !!!</t>
        </r>
      </text>
    </comment>
    <comment ref="AL62" authorId="1">
      <text>
        <r>
          <rPr>
            <b/>
            <sz val="9"/>
            <rFont val="Tahoma"/>
            <family val="2"/>
          </rPr>
          <t>Ewald Effinger:</t>
        </r>
        <r>
          <rPr>
            <sz val="9"/>
            <rFont val="Tahoma"/>
            <family val="2"/>
          </rPr>
          <t xml:space="preserve">
ch3-6 level was blinking. 
Gone but still noise </t>
        </r>
      </text>
    </comment>
    <comment ref="AR62" authorId="1">
      <text>
        <r>
          <rPr>
            <b/>
            <sz val="9"/>
            <rFont val="Tahoma"/>
            <family val="2"/>
          </rPr>
          <t>Ewald Effinger:</t>
        </r>
        <r>
          <rPr>
            <sz val="9"/>
            <rFont val="Tahoma"/>
            <family val="2"/>
          </rPr>
          <t xml:space="preserve">
1102570</t>
        </r>
      </text>
    </comment>
    <comment ref="E46" authorId="1">
      <text>
        <r>
          <rPr>
            <b/>
            <sz val="9"/>
            <rFont val="Tahoma"/>
            <family val="2"/>
          </rPr>
          <t>Ewald Effinger:</t>
        </r>
        <r>
          <rPr>
            <sz val="9"/>
            <rFont val="Tahoma"/>
            <family val="2"/>
          </rPr>
          <t xml:space="preserve">
BLECF_0639</t>
        </r>
      </text>
    </comment>
    <comment ref="AU48" authorId="1">
      <text>
        <r>
          <rPr>
            <b/>
            <sz val="9"/>
            <rFont val="Tahoma"/>
            <family val="2"/>
          </rPr>
          <t>Ewald Effinger:</t>
        </r>
        <r>
          <rPr>
            <sz val="9"/>
            <rFont val="Tahoma"/>
            <family val="2"/>
          </rPr>
          <t xml:space="preserve">
All Levels are blinking, a lot of noise on all channels  Ch3,4,6,7 high offset</t>
        </r>
      </text>
    </comment>
  </commentList>
</comments>
</file>

<file path=xl/comments3.xml><?xml version="1.0" encoding="utf-8"?>
<comments xmlns="http://schemas.openxmlformats.org/spreadsheetml/2006/main">
  <authors>
    <author>effinger</author>
    <author>Ewald Effinger</author>
  </authors>
  <commentList>
    <comment ref="G81" authorId="0">
      <text>
        <r>
          <rPr>
            <b/>
            <sz val="8"/>
            <rFont val="Tahoma"/>
            <family val="2"/>
          </rPr>
          <t>effinger:</t>
        </r>
        <r>
          <rPr>
            <sz val="8"/>
            <rFont val="Tahoma"/>
            <family val="2"/>
          </rPr>
          <t xml:space="preserve">
Checked-----&gt; BLECF_0382 installed! Wrong number 0x017E (382) instead of 0x0188 (392) ; to be check in the tunnel;
</t>
        </r>
        <r>
          <rPr>
            <b/>
            <sz val="8"/>
            <rFont val="Tahoma"/>
            <family val="2"/>
          </rPr>
          <t>Card number checked: --&gt; BLECF_0382 installed; sent number 382</t>
        </r>
      </text>
    </comment>
    <comment ref="U23" authorId="0">
      <text>
        <r>
          <rPr>
            <b/>
            <sz val="8"/>
            <rFont val="Tahoma"/>
            <family val="2"/>
          </rPr>
          <t>effinger:</t>
        </r>
        <r>
          <rPr>
            <sz val="8"/>
            <rFont val="Tahoma"/>
            <family val="2"/>
          </rPr>
          <t xml:space="preserve">
Fibre 7 &amp; 8 broken, spare fibre used! 
Still the case after LS1!!!!
</t>
        </r>
      </text>
    </comment>
    <comment ref="AD48" authorId="1">
      <text>
        <r>
          <rPr>
            <b/>
            <sz val="9"/>
            <rFont val="Tahoma"/>
            <family val="2"/>
          </rPr>
          <t>Ewald Effinger:</t>
        </r>
        <r>
          <rPr>
            <sz val="9"/>
            <rFont val="Tahoma"/>
            <family val="2"/>
          </rPr>
          <t xml:space="preserve">
CFC working checked with the fiber connection of card 1
Problem must me in the surface! 
Fibers where not plugged in properly</t>
        </r>
      </text>
    </comment>
    <comment ref="AD46" authorId="1">
      <text>
        <r>
          <rPr>
            <b/>
            <sz val="9"/>
            <rFont val="Tahoma"/>
            <family val="2"/>
          </rPr>
          <t>Ewald Effinger:</t>
        </r>
        <r>
          <rPr>
            <sz val="9"/>
            <rFont val="Tahoma"/>
            <family val="2"/>
          </rPr>
          <t xml:space="preserve">
CFC working problem at the surface
Fibers where not plugged in properly</t>
        </r>
      </text>
    </comment>
    <comment ref="AD43" authorId="1">
      <text>
        <r>
          <rPr>
            <b/>
            <sz val="9"/>
            <rFont val="Tahoma"/>
            <family val="2"/>
          </rPr>
          <t>Ewald Effinger:</t>
        </r>
        <r>
          <rPr>
            <sz val="9"/>
            <rFont val="Tahoma"/>
            <family val="2"/>
          </rPr>
          <t xml:space="preserve">
CFC working problem at the surface
Fibers where not plugged in properly</t>
        </r>
      </text>
    </comment>
    <comment ref="AD39" authorId="1">
      <text>
        <r>
          <rPr>
            <b/>
            <sz val="9"/>
            <rFont val="Tahoma"/>
            <family val="2"/>
          </rPr>
          <t>Ewald Effinger:</t>
        </r>
        <r>
          <rPr>
            <sz val="9"/>
            <rFont val="Tahoma"/>
            <family val="2"/>
          </rPr>
          <t xml:space="preserve">
Fiber mostprobably internaly not changed to the new configuration!!
! Verify with Steve what he has changed!
LF due to bad connection (10) in the patch panel (insight)
 Fiber 9-10 swaped on the patch panel 
Fiber mixed up in the TC. 
 </t>
        </r>
      </text>
    </comment>
    <comment ref="AD36" authorId="1">
      <text>
        <r>
          <rPr>
            <b/>
            <sz val="9"/>
            <rFont val="Tahoma"/>
            <family val="2"/>
          </rPr>
          <t>Ewald Effinger:</t>
        </r>
        <r>
          <rPr>
            <sz val="9"/>
            <rFont val="Tahoma"/>
            <family val="2"/>
          </rPr>
          <t xml:space="preserve">
Fiber mostprobably internaly not changed to the new configuration!!
! Verify with Steve what he has changed!</t>
        </r>
      </text>
    </comment>
    <comment ref="F32" authorId="1">
      <text>
        <r>
          <rPr>
            <b/>
            <sz val="9"/>
            <rFont val="Tahoma"/>
            <family val="2"/>
          </rPr>
          <t>Ewald Effinger:</t>
        </r>
        <r>
          <rPr>
            <sz val="9"/>
            <rFont val="Tahoma"/>
            <family val="2"/>
          </rPr>
          <t xml:space="preserve">
0x0168 installed!
In the list from Ion the old number was 0050</t>
        </r>
      </text>
    </comment>
    <comment ref="AT43" authorId="1">
      <text>
        <r>
          <rPr>
            <b/>
            <sz val="9"/>
            <rFont val="Tahoma"/>
            <family val="2"/>
          </rPr>
          <t>Ewald Effinger:</t>
        </r>
        <r>
          <rPr>
            <sz val="9"/>
            <rFont val="Tahoma"/>
            <family val="2"/>
          </rPr>
          <t xml:space="preserve">
HV ok. By using a HV jumper! </t>
        </r>
      </text>
    </comment>
    <comment ref="AJ29" authorId="1">
      <text>
        <r>
          <rPr>
            <b/>
            <sz val="9"/>
            <rFont val="Tahoma"/>
            <family val="2"/>
          </rPr>
          <t>Ewald Effinger:</t>
        </r>
        <r>
          <rPr>
            <sz val="9"/>
            <rFont val="Tahoma"/>
            <family val="2"/>
          </rPr>
          <t xml:space="preserve">
cable was missing, hidden in the cable tray.</t>
        </r>
      </text>
    </comment>
    <comment ref="AU42" authorId="1">
      <text>
        <r>
          <rPr>
            <b/>
            <sz val="9"/>
            <rFont val="Tahoma"/>
            <family val="2"/>
          </rPr>
          <t>Ewald Effinger:</t>
        </r>
        <r>
          <rPr>
            <sz val="9"/>
            <rFont val="Tahoma"/>
            <family val="2"/>
          </rPr>
          <t xml:space="preserve">
Missing BLM LIC , </t>
        </r>
      </text>
    </comment>
    <comment ref="AU10" authorId="1">
      <text>
        <r>
          <rPr>
            <b/>
            <sz val="9"/>
            <rFont val="Tahoma"/>
            <family val="2"/>
          </rPr>
          <t>Ewald Effinger:</t>
        </r>
        <r>
          <rPr>
            <sz val="9"/>
            <rFont val="Tahoma"/>
            <family val="2"/>
          </rPr>
          <t xml:space="preserve">
A lot of noise an the 6 connected channels!
Andrey made a reset and checked the HV. All loocked fine.</t>
        </r>
      </text>
    </comment>
    <comment ref="AS42" authorId="1">
      <text>
        <r>
          <rPr>
            <b/>
            <sz val="9"/>
            <rFont val="Tahoma"/>
            <family val="2"/>
          </rPr>
          <t>Ewald Effinger:</t>
        </r>
        <r>
          <rPr>
            <sz val="9"/>
            <rFont val="Tahoma"/>
            <family val="2"/>
          </rPr>
          <t xml:space="preserve">
Reset done by Andrey</t>
        </r>
      </text>
    </comment>
    <comment ref="AT41" authorId="1">
      <text>
        <r>
          <rPr>
            <b/>
            <sz val="9"/>
            <rFont val="Tahoma"/>
            <family val="2"/>
          </rPr>
          <t>Ewald Effinger:</t>
        </r>
        <r>
          <rPr>
            <sz val="9"/>
            <rFont val="Tahoma"/>
            <family val="2"/>
          </rPr>
          <t xml:space="preserve">
Andrey could not check since the cable is on the cealing! WE wait till all is installed.</t>
        </r>
      </text>
    </comment>
    <comment ref="AD78" authorId="1">
      <text>
        <r>
          <rPr>
            <b/>
            <sz val="9"/>
            <rFont val="Tahoma"/>
            <family val="2"/>
          </rPr>
          <t>Ewald Effinger:</t>
        </r>
        <r>
          <rPr>
            <sz val="9"/>
            <rFont val="Tahoma"/>
            <family val="2"/>
          </rPr>
          <t xml:space="preserve">
0 LF @16:30 1/10/2014
after a CPU reset
still 0 LF after 23 hours!</t>
        </r>
      </text>
    </comment>
    <comment ref="E84" authorId="1">
      <text>
        <r>
          <rPr>
            <b/>
            <sz val="9"/>
            <rFont val="Tahoma"/>
            <family val="2"/>
          </rPr>
          <t>Ewald Effinger:</t>
        </r>
        <r>
          <rPr>
            <sz val="9"/>
            <rFont val="Tahoma"/>
            <family val="2"/>
          </rPr>
          <t xml:space="preserve">
was  BLECF_0085</t>
        </r>
      </text>
    </comment>
    <comment ref="E93" authorId="1">
      <text>
        <r>
          <rPr>
            <b/>
            <sz val="9"/>
            <rFont val="Tahoma"/>
            <family val="2"/>
          </rPr>
          <t>Ewald Effinger:</t>
        </r>
        <r>
          <rPr>
            <sz val="9"/>
            <rFont val="Tahoma"/>
            <family val="2"/>
          </rPr>
          <t xml:space="preserve">
The old number was 360 ??
</t>
        </r>
      </text>
    </comment>
    <comment ref="AB53" authorId="1">
      <text>
        <r>
          <rPr>
            <b/>
            <sz val="9"/>
            <rFont val="Tahoma"/>
            <family val="2"/>
          </rPr>
          <t>Ewald Effinger:</t>
        </r>
        <r>
          <rPr>
            <sz val="9"/>
            <rFont val="Tahoma"/>
            <family val="2"/>
          </rPr>
          <t xml:space="preserve">
↑↑↑</t>
        </r>
      </text>
    </comment>
    <comment ref="AF53" authorId="1">
      <text>
        <r>
          <rPr>
            <b/>
            <sz val="9"/>
            <rFont val="Tahoma"/>
            <family val="2"/>
          </rPr>
          <t>Ewald Effinger:</t>
        </r>
        <r>
          <rPr>
            <sz val="9"/>
            <rFont val="Tahoma"/>
            <family val="2"/>
          </rPr>
          <t xml:space="preserve">
↑↑↑</t>
        </r>
      </text>
    </comment>
    <comment ref="AF63" authorId="1">
      <text>
        <r>
          <rPr>
            <b/>
            <sz val="9"/>
            <rFont val="Tahoma"/>
            <family val="2"/>
          </rPr>
          <t>Ewald Effinger:</t>
        </r>
        <r>
          <rPr>
            <sz val="9"/>
            <rFont val="Tahoma"/>
            <family val="2"/>
          </rPr>
          <t xml:space="preserve">
↑↑↑</t>
        </r>
      </text>
    </comment>
    <comment ref="AG63" authorId="1">
      <text>
        <r>
          <rPr>
            <b/>
            <sz val="9"/>
            <rFont val="Tahoma"/>
            <family val="2"/>
          </rPr>
          <t>Ewald Effinger:</t>
        </r>
        <r>
          <rPr>
            <sz val="9"/>
            <rFont val="Tahoma"/>
            <family val="2"/>
          </rPr>
          <t xml:space="preserve">
↑↑↑</t>
        </r>
      </text>
    </comment>
    <comment ref="AF64" authorId="1">
      <text>
        <r>
          <rPr>
            <b/>
            <sz val="9"/>
            <rFont val="Tahoma"/>
            <family val="2"/>
          </rPr>
          <t>Ewald Effinger:</t>
        </r>
        <r>
          <rPr>
            <sz val="9"/>
            <rFont val="Tahoma"/>
            <family val="2"/>
          </rPr>
          <t xml:space="preserve">
↑↑↑</t>
        </r>
      </text>
    </comment>
    <comment ref="AG64" authorId="1">
      <text>
        <r>
          <rPr>
            <b/>
            <sz val="9"/>
            <rFont val="Tahoma"/>
            <family val="2"/>
          </rPr>
          <t>Ewald Effinger:</t>
        </r>
        <r>
          <rPr>
            <sz val="9"/>
            <rFont val="Tahoma"/>
            <family val="2"/>
          </rPr>
          <t xml:space="preserve">
↑↑↑</t>
        </r>
      </text>
    </comment>
    <comment ref="AH63" authorId="1">
      <text>
        <r>
          <rPr>
            <b/>
            <sz val="9"/>
            <rFont val="Tahoma"/>
            <family val="2"/>
          </rPr>
          <t>Ewald Effinger:</t>
        </r>
        <r>
          <rPr>
            <sz val="9"/>
            <rFont val="Tahoma"/>
            <family val="2"/>
          </rPr>
          <t xml:space="preserve">
↑↑↑</t>
        </r>
      </text>
    </comment>
    <comment ref="AH64" authorId="1">
      <text>
        <r>
          <rPr>
            <b/>
            <sz val="9"/>
            <rFont val="Tahoma"/>
            <family val="2"/>
          </rPr>
          <t>Ewald Effinger:</t>
        </r>
        <r>
          <rPr>
            <sz val="9"/>
            <rFont val="Tahoma"/>
            <family val="2"/>
          </rPr>
          <t xml:space="preserve">
↑↑↑</t>
        </r>
      </text>
    </comment>
    <comment ref="AJ69" authorId="1">
      <text>
        <r>
          <rPr>
            <b/>
            <sz val="9"/>
            <rFont val="Tahoma"/>
            <family val="2"/>
          </rPr>
          <t>Ewald Effinger:</t>
        </r>
        <r>
          <rPr>
            <sz val="9"/>
            <rFont val="Tahoma"/>
            <family val="2"/>
          </rPr>
          <t xml:space="preserve">
Noise on all channels!
Cable changed by NES18
 </t>
        </r>
      </text>
    </comment>
    <comment ref="AT55" authorId="1">
      <text>
        <r>
          <rPr>
            <b/>
            <sz val="9"/>
            <rFont val="Tahoma"/>
            <family val="2"/>
          </rPr>
          <t>Ewald Effinger:</t>
        </r>
        <r>
          <rPr>
            <sz val="9"/>
            <rFont val="Tahoma"/>
            <family val="2"/>
          </rPr>
          <t xml:space="preserve">
HV was missing</t>
        </r>
      </text>
    </comment>
    <comment ref="AT56" authorId="1">
      <text>
        <r>
          <rPr>
            <b/>
            <sz val="9"/>
            <rFont val="Tahoma"/>
            <family val="2"/>
          </rPr>
          <t>Ewald Effinger:</t>
        </r>
        <r>
          <rPr>
            <sz val="9"/>
            <rFont val="Tahoma"/>
            <family val="2"/>
          </rPr>
          <t xml:space="preserve">
HV was missing.
Repaired and o.k. 
Rechecked and HV missing since 2.2.15
Andrey checked on the HV divider and 3 V a present.
</t>
        </r>
      </text>
    </comment>
    <comment ref="AT57" authorId="1">
      <text>
        <r>
          <rPr>
            <b/>
            <sz val="9"/>
            <rFont val="Tahoma"/>
            <family val="2"/>
          </rPr>
          <t>Ewald Effinger:</t>
        </r>
        <r>
          <rPr>
            <sz val="9"/>
            <rFont val="Tahoma"/>
            <family val="2"/>
          </rPr>
          <t xml:space="preserve">
HV was missing
</t>
        </r>
      </text>
    </comment>
    <comment ref="AD65" authorId="1">
      <text>
        <r>
          <rPr>
            <b/>
            <sz val="9"/>
            <rFont val="Tahoma"/>
            <family val="2"/>
          </rPr>
          <t>Ewald Effinger:</t>
        </r>
        <r>
          <rPr>
            <sz val="9"/>
            <rFont val="Tahoma"/>
            <family val="2"/>
          </rPr>
          <t xml:space="preserve">
↑↑↑</t>
        </r>
      </text>
    </comment>
    <comment ref="AE66" authorId="1">
      <text>
        <r>
          <rPr>
            <b/>
            <sz val="9"/>
            <rFont val="Tahoma"/>
            <family val="2"/>
          </rPr>
          <t>Ewald Effinger:</t>
        </r>
        <r>
          <rPr>
            <sz val="9"/>
            <rFont val="Tahoma"/>
            <family val="2"/>
          </rPr>
          <t xml:space="preserve">
↑↑↑</t>
        </r>
      </text>
    </comment>
    <comment ref="U66" authorId="1">
      <text>
        <r>
          <rPr>
            <b/>
            <sz val="9"/>
            <rFont val="Tahoma"/>
            <family val="2"/>
          </rPr>
          <t>Ewald Effinger:</t>
        </r>
        <r>
          <rPr>
            <sz val="9"/>
            <rFont val="Tahoma"/>
            <family val="2"/>
          </rPr>
          <t xml:space="preserve">
Second fiber : C 9 - 7</t>
        </r>
      </text>
    </comment>
    <comment ref="P66" authorId="1">
      <text>
        <r>
          <rPr>
            <b/>
            <sz val="9"/>
            <rFont val="Tahoma"/>
            <family val="2"/>
          </rPr>
          <t>Ewald Effinger:</t>
        </r>
        <r>
          <rPr>
            <sz val="9"/>
            <rFont val="Tahoma"/>
            <family val="2"/>
          </rPr>
          <t xml:space="preserve">
Second fibre: C 19</t>
        </r>
      </text>
    </comment>
    <comment ref="AT69" authorId="1">
      <text>
        <r>
          <rPr>
            <b/>
            <sz val="9"/>
            <rFont val="Tahoma"/>
            <family val="2"/>
          </rPr>
          <t>Ewald Effinger:</t>
        </r>
        <r>
          <rPr>
            <sz val="9"/>
            <rFont val="Tahoma"/>
            <family val="2"/>
          </rPr>
          <t xml:space="preserve">
HV was missing, repaired!
</t>
        </r>
      </text>
    </comment>
    <comment ref="AR47" authorId="1">
      <text>
        <r>
          <rPr>
            <b/>
            <sz val="9"/>
            <rFont val="Tahoma"/>
            <family val="2"/>
          </rPr>
          <t>Ewald Effinger:</t>
        </r>
        <r>
          <rPr>
            <sz val="9"/>
            <rFont val="Tahoma"/>
            <family val="2"/>
          </rPr>
          <t xml:space="preserve">
Installed XmasStop 2011/12</t>
        </r>
      </text>
    </comment>
    <comment ref="AR45" authorId="1">
      <text>
        <r>
          <rPr>
            <b/>
            <sz val="9"/>
            <rFont val="Tahoma"/>
            <family val="2"/>
          </rPr>
          <t>Ewald Effinger:</t>
        </r>
        <r>
          <rPr>
            <sz val="9"/>
            <rFont val="Tahoma"/>
            <family val="2"/>
          </rPr>
          <t xml:space="preserve">
Installed XmasStop 2011/12</t>
        </r>
      </text>
    </comment>
    <comment ref="AR53" authorId="1">
      <text>
        <r>
          <rPr>
            <b/>
            <sz val="9"/>
            <rFont val="Tahoma"/>
            <family val="2"/>
          </rPr>
          <t>Ewald Effinger:</t>
        </r>
        <r>
          <rPr>
            <sz val="9"/>
            <rFont val="Tahoma"/>
            <family val="2"/>
          </rPr>
          <t xml:space="preserve">
Installed XmasStop 2011/12</t>
        </r>
      </text>
    </comment>
    <comment ref="AR52" authorId="1">
      <text>
        <r>
          <rPr>
            <b/>
            <sz val="9"/>
            <rFont val="Tahoma"/>
            <family val="2"/>
          </rPr>
          <t>Ewald Effinger:</t>
        </r>
        <r>
          <rPr>
            <sz val="9"/>
            <rFont val="Tahoma"/>
            <family val="2"/>
          </rPr>
          <t xml:space="preserve">
Installed XmasStop 2011/12</t>
        </r>
      </text>
    </comment>
    <comment ref="AU55" authorId="1">
      <text>
        <r>
          <rPr>
            <b/>
            <sz val="9"/>
            <rFont val="Tahoma"/>
            <family val="2"/>
          </rPr>
          <t>Ewald Effinger:</t>
        </r>
        <r>
          <rPr>
            <sz val="9"/>
            <rFont val="Tahoma"/>
            <family val="2"/>
          </rPr>
          <t xml:space="preserve">
BLMs where missing the russian team installed them 14.10</t>
        </r>
      </text>
    </comment>
    <comment ref="AU56" authorId="1">
      <text>
        <r>
          <rPr>
            <b/>
            <sz val="9"/>
            <rFont val="Tahoma"/>
            <family val="2"/>
          </rPr>
          <t>Ewald Effinger:</t>
        </r>
        <r>
          <rPr>
            <sz val="9"/>
            <rFont val="Tahoma"/>
            <family val="2"/>
          </rPr>
          <t xml:space="preserve">
BLMs where missing the russian team installed them 14.10</t>
        </r>
      </text>
    </comment>
    <comment ref="AU57" authorId="1">
      <text>
        <r>
          <rPr>
            <b/>
            <sz val="9"/>
            <rFont val="Tahoma"/>
            <family val="2"/>
          </rPr>
          <t>Ewald Effinger:</t>
        </r>
        <r>
          <rPr>
            <sz val="9"/>
            <rFont val="Tahoma"/>
            <family val="2"/>
          </rPr>
          <t xml:space="preserve">
BLMs where missing the russian team installed them 14.10</t>
        </r>
      </text>
    </comment>
    <comment ref="AU53" authorId="1">
      <text>
        <r>
          <rPr>
            <b/>
            <sz val="9"/>
            <rFont val="Tahoma"/>
            <family val="2"/>
          </rPr>
          <t>Ewald Effinger:</t>
        </r>
        <r>
          <rPr>
            <sz val="9"/>
            <rFont val="Tahoma"/>
            <family val="2"/>
          </rPr>
          <t xml:space="preserve">
(Fibers wrongly plugged !)</t>
        </r>
      </text>
    </comment>
    <comment ref="AU63" authorId="1">
      <text>
        <r>
          <rPr>
            <b/>
            <sz val="9"/>
            <rFont val="Tahoma"/>
            <family val="2"/>
          </rPr>
          <t>Ewald Effinger:</t>
        </r>
        <r>
          <rPr>
            <sz val="9"/>
            <rFont val="Tahoma"/>
            <family val="2"/>
          </rPr>
          <t xml:space="preserve">
Order of fiber in the TC needed to be adjusted</t>
        </r>
      </text>
    </comment>
    <comment ref="AU64" authorId="1">
      <text>
        <r>
          <rPr>
            <b/>
            <sz val="9"/>
            <rFont val="Tahoma"/>
            <family val="2"/>
          </rPr>
          <t>Ewald Effinger:</t>
        </r>
        <r>
          <rPr>
            <sz val="9"/>
            <rFont val="Tahoma"/>
            <family val="2"/>
          </rPr>
          <t xml:space="preserve">
Fiber where inverted insight the TC. Ok now!</t>
        </r>
      </text>
    </comment>
    <comment ref="AU65" authorId="1">
      <text>
        <r>
          <rPr>
            <b/>
            <sz val="9"/>
            <rFont val="Tahoma"/>
            <family val="2"/>
          </rPr>
          <t>Ewald Effinger:</t>
        </r>
        <r>
          <rPr>
            <sz val="9"/>
            <rFont val="Tahoma"/>
            <family val="2"/>
          </rPr>
          <t xml:space="preserve">
Fibre between BY02 and BY05 brocken</t>
        </r>
      </text>
    </comment>
    <comment ref="AU66" authorId="1">
      <text>
        <r>
          <rPr>
            <b/>
            <sz val="9"/>
            <rFont val="Tahoma"/>
            <family val="2"/>
          </rPr>
          <t>Ewald Effinger:</t>
        </r>
        <r>
          <rPr>
            <sz val="9"/>
            <rFont val="Tahoma"/>
            <family val="2"/>
          </rPr>
          <t xml:space="preserve">
Fibre between tunnel and BY05 brocken</t>
        </r>
      </text>
    </comment>
    <comment ref="AU95" authorId="1">
      <text>
        <r>
          <rPr>
            <b/>
            <sz val="9"/>
            <rFont val="Tahoma"/>
            <family val="2"/>
          </rPr>
          <t>Ewald Effinger:</t>
        </r>
        <r>
          <rPr>
            <sz val="9"/>
            <rFont val="Tahoma"/>
            <family val="2"/>
          </rPr>
          <t xml:space="preserve">
HV connector ? </t>
        </r>
      </text>
    </comment>
    <comment ref="AU94" authorId="1">
      <text>
        <r>
          <rPr>
            <b/>
            <sz val="9"/>
            <rFont val="Tahoma"/>
            <family val="2"/>
          </rPr>
          <t>Ewald Effinger:</t>
        </r>
        <r>
          <rPr>
            <sz val="9"/>
            <rFont val="Tahoma"/>
            <family val="2"/>
          </rPr>
          <t xml:space="preserve">
BLM exchanged (P1027) due to problem with HV connector</t>
        </r>
      </text>
    </comment>
    <comment ref="AU88" authorId="1">
      <text>
        <r>
          <rPr>
            <b/>
            <sz val="9"/>
            <rFont val="Tahoma"/>
            <family val="2"/>
          </rPr>
          <t>Ewald Effinger:</t>
        </r>
        <r>
          <rPr>
            <sz val="9"/>
            <rFont val="Tahoma"/>
            <family val="2"/>
          </rPr>
          <t xml:space="preserve">
HV missing. O.k. now!</t>
        </r>
      </text>
    </comment>
    <comment ref="AU79" authorId="1">
      <text>
        <r>
          <rPr>
            <b/>
            <sz val="9"/>
            <rFont val="Tahoma"/>
            <family val="2"/>
          </rPr>
          <t>Ewald Effinger:</t>
        </r>
        <r>
          <rPr>
            <sz val="9"/>
            <rFont val="Tahoma"/>
            <family val="2"/>
          </rPr>
          <t xml:space="preserve">
Noise on the channel 6 , o.k. now and no problem while RSM
BMLEI.B2E10_Drift  (modulation signal is very small)  --- &gt; Chamber was removed</t>
        </r>
      </text>
    </comment>
    <comment ref="AR59" authorId="1">
      <text>
        <r>
          <rPr>
            <b/>
            <sz val="9"/>
            <rFont val="Tahoma"/>
            <family val="2"/>
          </rPr>
          <t>Ewald Effinger:</t>
        </r>
        <r>
          <rPr>
            <sz val="9"/>
            <rFont val="Tahoma"/>
            <family val="2"/>
          </rPr>
          <t xml:space="preserve">
Already 1 NES18 Installed in the XmasStop 2011/12</t>
        </r>
      </text>
    </comment>
    <comment ref="AU69" authorId="1">
      <text>
        <r>
          <rPr>
            <b/>
            <sz val="9"/>
            <rFont val="Tahoma"/>
            <family val="2"/>
          </rPr>
          <t>Ewald Effinger:</t>
        </r>
        <r>
          <rPr>
            <sz val="9"/>
            <rFont val="Tahoma"/>
            <family val="2"/>
          </rPr>
          <t xml:space="preserve">
Noise on all channels! Cable changed by NES18</t>
        </r>
      </text>
    </comment>
    <comment ref="AU61" authorId="1">
      <text>
        <r>
          <rPr>
            <b/>
            <sz val="9"/>
            <rFont val="Tahoma"/>
            <family val="2"/>
          </rPr>
          <t>Ewald Effinger:</t>
        </r>
        <r>
          <rPr>
            <sz val="9"/>
            <rFont val="Tahoma"/>
            <family val="2"/>
          </rPr>
          <t xml:space="preserve">
Noise on all channels! Cable changed by NES18</t>
        </r>
      </text>
    </comment>
    <comment ref="AU59" authorId="1">
      <text>
        <r>
          <rPr>
            <b/>
            <sz val="9"/>
            <rFont val="Tahoma"/>
            <family val="2"/>
          </rPr>
          <t>Ewald Effinger:</t>
        </r>
        <r>
          <rPr>
            <sz val="9"/>
            <rFont val="Tahoma"/>
            <family val="2"/>
          </rPr>
          <t xml:space="preserve">
Noise on all channels! Cable changed by NES18</t>
        </r>
      </text>
    </comment>
    <comment ref="AU41" authorId="1">
      <text>
        <r>
          <rPr>
            <b/>
            <sz val="9"/>
            <rFont val="Tahoma"/>
            <family val="2"/>
          </rPr>
          <t>Ewald Effinger:</t>
        </r>
        <r>
          <rPr>
            <sz val="9"/>
            <rFont val="Tahoma"/>
            <family val="2"/>
          </rPr>
          <t xml:space="preserve">
Voltage missing, because of missing BLM (MKI support)   -.o.k</t>
        </r>
      </text>
    </comment>
    <comment ref="AU48" authorId="1">
      <text>
        <r>
          <rPr>
            <b/>
            <sz val="9"/>
            <rFont val="Tahoma"/>
            <family val="2"/>
          </rPr>
          <t>Ewald Effinger:</t>
        </r>
        <r>
          <rPr>
            <sz val="9"/>
            <rFont val="Tahoma"/>
            <family val="2"/>
          </rPr>
          <t xml:space="preserve">
 cable exchanged</t>
        </r>
      </text>
    </comment>
    <comment ref="C45" authorId="1">
      <text>
        <r>
          <rPr>
            <b/>
            <sz val="9"/>
            <rFont val="Tahoma"/>
            <family val="0"/>
          </rPr>
          <t>Ewald Effinger:</t>
        </r>
        <r>
          <rPr>
            <sz val="9"/>
            <rFont val="Tahoma"/>
            <family val="0"/>
          </rPr>
          <t xml:space="preserve">
Fliter already existed.
Replaced with new filter!</t>
        </r>
      </text>
    </comment>
    <comment ref="AT38" authorId="1">
      <text>
        <r>
          <rPr>
            <b/>
            <sz val="9"/>
            <rFont val="Tahoma"/>
            <family val="0"/>
          </rPr>
          <t>Ewald Effinger:</t>
        </r>
        <r>
          <rPr>
            <sz val="9"/>
            <rFont val="Tahoma"/>
            <family val="0"/>
          </rPr>
          <t xml:space="preserve">
HV was missing</t>
        </r>
      </text>
    </comment>
    <comment ref="AT44" authorId="1">
      <text>
        <r>
          <rPr>
            <b/>
            <sz val="9"/>
            <rFont val="Tahoma"/>
            <family val="0"/>
          </rPr>
          <t>Ewald Effinger:</t>
        </r>
        <r>
          <rPr>
            <sz val="9"/>
            <rFont val="Tahoma"/>
            <family val="0"/>
          </rPr>
          <t xml:space="preserve">
HV was missing</t>
        </r>
      </text>
    </comment>
    <comment ref="AJ43" authorId="1">
      <text>
        <r>
          <rPr>
            <b/>
            <sz val="9"/>
            <rFont val="Tahoma"/>
            <family val="0"/>
          </rPr>
          <t>Ewald Effinger:</t>
        </r>
        <r>
          <rPr>
            <sz val="9"/>
            <rFont val="Tahoma"/>
            <family val="0"/>
          </rPr>
          <t xml:space="preserve">
Level blinking on all channels</t>
        </r>
      </text>
    </comment>
    <comment ref="AJ44" authorId="1">
      <text>
        <r>
          <rPr>
            <b/>
            <sz val="9"/>
            <rFont val="Tahoma"/>
            <family val="2"/>
          </rPr>
          <t>Ewald Effinger:</t>
        </r>
        <r>
          <rPr>
            <sz val="9"/>
            <rFont val="Tahoma"/>
            <family val="2"/>
          </rPr>
          <t xml:space="preserve">
Noise on all channels --&gt;
Cabling scheme changed!
</t>
        </r>
      </text>
    </comment>
    <comment ref="C60" authorId="1">
      <text>
        <r>
          <rPr>
            <b/>
            <sz val="9"/>
            <rFont val="Tahoma"/>
            <family val="2"/>
          </rPr>
          <t>Ewald Effinger:</t>
        </r>
        <r>
          <rPr>
            <sz val="9"/>
            <rFont val="Tahoma"/>
            <family val="2"/>
          </rPr>
          <t xml:space="preserve">
needed </t>
        </r>
      </text>
    </comment>
    <comment ref="C38" authorId="1">
      <text>
        <r>
          <rPr>
            <b/>
            <sz val="9"/>
            <rFont val="Tahoma"/>
            <family val="2"/>
          </rPr>
          <t>Ewald Effinger:</t>
        </r>
        <r>
          <rPr>
            <sz val="9"/>
            <rFont val="Tahoma"/>
            <family val="2"/>
          </rPr>
          <t xml:space="preserve">
old filter</t>
        </r>
      </text>
    </comment>
    <comment ref="C34" authorId="1">
      <text>
        <r>
          <rPr>
            <b/>
            <sz val="9"/>
            <rFont val="Tahoma"/>
            <family val="2"/>
          </rPr>
          <t>Ewald Effinger:</t>
        </r>
        <r>
          <rPr>
            <sz val="9"/>
            <rFont val="Tahoma"/>
            <family val="2"/>
          </rPr>
          <t xml:space="preserve">
old filter should be rplaced e</t>
        </r>
      </text>
    </comment>
    <comment ref="AJ40" authorId="1">
      <text>
        <r>
          <rPr>
            <b/>
            <sz val="9"/>
            <rFont val="Tahoma"/>
            <family val="0"/>
          </rPr>
          <t>Ewald Effinger:</t>
        </r>
        <r>
          <rPr>
            <sz val="9"/>
            <rFont val="Tahoma"/>
            <family val="0"/>
          </rPr>
          <t xml:space="preserve">
All Levels were blinking</t>
        </r>
      </text>
    </comment>
    <comment ref="AU43" authorId="1">
      <text>
        <r>
          <rPr>
            <b/>
            <sz val="9"/>
            <rFont val="Tahoma"/>
            <family val="0"/>
          </rPr>
          <t>Ewald Effinger:</t>
        </r>
        <r>
          <rPr>
            <sz val="9"/>
            <rFont val="Tahoma"/>
            <family val="0"/>
          </rPr>
          <t xml:space="preserve">
Noisy check instsallation and reset needed (separating Signal gnd and HV gnd)</t>
        </r>
      </text>
    </comment>
  </commentList>
</comments>
</file>

<file path=xl/comments4.xml><?xml version="1.0" encoding="utf-8"?>
<comments xmlns="http://schemas.openxmlformats.org/spreadsheetml/2006/main">
  <authors>
    <author>Ewald Effinger</author>
  </authors>
  <commentList>
    <comment ref="AD88" authorId="0">
      <text>
        <r>
          <rPr>
            <b/>
            <sz val="9"/>
            <rFont val="Tahoma"/>
            <family val="2"/>
          </rPr>
          <t>Ewald Effinger:</t>
        </r>
        <r>
          <rPr>
            <sz val="9"/>
            <rFont val="Tahoma"/>
            <family val="2"/>
          </rPr>
          <t xml:space="preserve">
was on 7-8
</t>
        </r>
      </text>
    </comment>
    <comment ref="AD85" authorId="0">
      <text>
        <r>
          <rPr>
            <b/>
            <sz val="9"/>
            <rFont val="Tahoma"/>
            <family val="2"/>
          </rPr>
          <t>Ewald Effinger:</t>
        </r>
        <r>
          <rPr>
            <sz val="9"/>
            <rFont val="Tahoma"/>
            <family val="2"/>
          </rPr>
          <t xml:space="preserve">
LF cleaned and reconnected than it was o.k.</t>
        </r>
      </text>
    </comment>
    <comment ref="AE66" authorId="0">
      <text>
        <r>
          <rPr>
            <b/>
            <sz val="9"/>
            <rFont val="Tahoma"/>
            <family val="2"/>
          </rPr>
          <t>Ewald Effinger:</t>
        </r>
        <r>
          <rPr>
            <sz val="9"/>
            <rFont val="Tahoma"/>
            <family val="2"/>
          </rPr>
          <t xml:space="preserve">
Fibers mixed in the TC
</t>
        </r>
      </text>
    </comment>
    <comment ref="AL10" authorId="0">
      <text>
        <r>
          <rPr>
            <b/>
            <sz val="9"/>
            <rFont val="Tahoma"/>
            <family val="2"/>
          </rPr>
          <t>Ewald Effinger:</t>
        </r>
        <r>
          <rPr>
            <sz val="9"/>
            <rFont val="Tahoma"/>
            <family val="2"/>
          </rPr>
          <t xml:space="preserve">
Signal was disconnected</t>
        </r>
      </text>
    </comment>
    <comment ref="D15" authorId="0">
      <text>
        <r>
          <rPr>
            <b/>
            <sz val="9"/>
            <rFont val="Tahoma"/>
            <family val="2"/>
          </rPr>
          <t>Ewald Effinger:</t>
        </r>
        <r>
          <rPr>
            <sz val="9"/>
            <rFont val="Tahoma"/>
            <family val="2"/>
          </rPr>
          <t xml:space="preserve">
was BLECF_0730
</t>
        </r>
      </text>
    </comment>
    <comment ref="D30" authorId="0">
      <text>
        <r>
          <rPr>
            <b/>
            <sz val="9"/>
            <rFont val="Tahoma"/>
            <family val="2"/>
          </rPr>
          <t>Ewald Effinger:</t>
        </r>
        <r>
          <rPr>
            <sz val="9"/>
            <rFont val="Tahoma"/>
            <family val="2"/>
          </rPr>
          <t xml:space="preserve">
was 0754</t>
        </r>
      </text>
    </comment>
    <comment ref="D34" authorId="0">
      <text>
        <r>
          <rPr>
            <b/>
            <sz val="9"/>
            <rFont val="Tahoma"/>
            <family val="2"/>
          </rPr>
          <t>Ewald Effinger:</t>
        </r>
        <r>
          <rPr>
            <sz val="9"/>
            <rFont val="Tahoma"/>
            <family val="2"/>
          </rPr>
          <t xml:space="preserve">
was 574
</t>
        </r>
      </text>
    </comment>
    <comment ref="AT32" authorId="0">
      <text>
        <r>
          <rPr>
            <b/>
            <sz val="9"/>
            <rFont val="Tahoma"/>
            <family val="2"/>
          </rPr>
          <t>Ewald Effinger:
Comment from Matti after RSM:</t>
        </r>
        <r>
          <rPr>
            <sz val="9"/>
            <rFont val="Tahoma"/>
            <family val="2"/>
          </rPr>
          <t xml:space="preserve">
• Signals from monitors connected to BJBHT.A11L3 and BJBHT.A9L3 are swapped
Fiber must be exchanged!!!!
Fiber exchanged by Steph 15/10  o.k. ! RSM  </t>
        </r>
      </text>
    </comment>
    <comment ref="AT29" authorId="0">
      <text>
        <r>
          <rPr>
            <b/>
            <sz val="9"/>
            <rFont val="Tahoma"/>
            <family val="2"/>
          </rPr>
          <t>Ewald Effinger:
Comment from Matti after RSM:</t>
        </r>
        <r>
          <rPr>
            <sz val="9"/>
            <rFont val="Tahoma"/>
            <family val="2"/>
          </rPr>
          <t xml:space="preserve">
• Signals from monitors connected to BJBHT.A11L3 and BJBHT.A9L3 are swapped
Fiber must be exchanged!!!!
Fiber exchanged by Steph 15/10  o.k. ! RSM  ! Divider missing </t>
        </r>
      </text>
    </comment>
    <comment ref="AT15" authorId="0">
      <text>
        <r>
          <rPr>
            <b/>
            <sz val="9"/>
            <rFont val="Tahoma"/>
            <family val="2"/>
          </rPr>
          <t>Ewald Effinger:
Comment from Matti after RSM:</t>
        </r>
        <r>
          <rPr>
            <sz val="9"/>
            <rFont val="Tahoma"/>
            <family val="2"/>
          </rPr>
          <t xml:space="preserve">
• Signals from monitors connected to BJBHT.A23L3 and BJBHT.A22L3 are swapped
Fiber should be inversed in the surface! (RSM confirms the swap) 
Fiber exchanged by Steph 15/10  o.k. ! RSM </t>
        </r>
      </text>
    </comment>
    <comment ref="AT16" authorId="0">
      <text>
        <r>
          <rPr>
            <b/>
            <sz val="9"/>
            <rFont val="Tahoma"/>
            <family val="2"/>
          </rPr>
          <t>Ewald Effinger:
Comment from Matti after RSM:</t>
        </r>
        <r>
          <rPr>
            <sz val="9"/>
            <rFont val="Tahoma"/>
            <family val="2"/>
          </rPr>
          <t xml:space="preserve">
• Signals from monitors connected to BJBHT.A23L3 and BJBHT.A22L3 are swapped
Fiber should be inversed in the surface! (RSM confirms the swap) 
Fiber exchanged by Steph 15/10  o.k. ! RSM  </t>
        </r>
      </text>
    </comment>
    <comment ref="AS26" authorId="0">
      <text>
        <r>
          <rPr>
            <b/>
            <sz val="9"/>
            <rFont val="Tahoma"/>
            <family val="2"/>
          </rPr>
          <t>Ewald Effinger:</t>
        </r>
        <r>
          <rPr>
            <sz val="9"/>
            <rFont val="Tahoma"/>
            <family val="2"/>
          </rPr>
          <t xml:space="preserve">
HV distribution need to be checked!</t>
        </r>
      </text>
    </comment>
    <comment ref="F66" authorId="0">
      <text>
        <r>
          <rPr>
            <b/>
            <sz val="9"/>
            <rFont val="Tahoma"/>
            <family val="2"/>
          </rPr>
          <t>Ewald Effinger:</t>
        </r>
        <r>
          <rPr>
            <sz val="9"/>
            <rFont val="Tahoma"/>
            <family val="2"/>
          </rPr>
          <t xml:space="preserve">
was 472</t>
        </r>
      </text>
    </comment>
    <comment ref="AE60" authorId="0">
      <text>
        <r>
          <rPr>
            <b/>
            <sz val="9"/>
            <rFont val="Tahoma"/>
            <family val="2"/>
          </rPr>
          <t>Ewald Effinger:</t>
        </r>
        <r>
          <rPr>
            <sz val="9"/>
            <rFont val="Tahoma"/>
            <family val="2"/>
          </rPr>
          <t xml:space="preserve">
↑↑↑
</t>
        </r>
      </text>
    </comment>
    <comment ref="AF60" authorId="0">
      <text>
        <r>
          <rPr>
            <b/>
            <sz val="9"/>
            <rFont val="Tahoma"/>
            <family val="2"/>
          </rPr>
          <t>Ewald Effinger:</t>
        </r>
        <r>
          <rPr>
            <sz val="9"/>
            <rFont val="Tahoma"/>
            <family val="2"/>
          </rPr>
          <t xml:space="preserve">
↑↑↑</t>
        </r>
      </text>
    </comment>
    <comment ref="AG60" authorId="0">
      <text>
        <r>
          <rPr>
            <b/>
            <sz val="9"/>
            <rFont val="Tahoma"/>
            <family val="2"/>
          </rPr>
          <t>Ewald Effinger:</t>
        </r>
        <r>
          <rPr>
            <sz val="9"/>
            <rFont val="Tahoma"/>
            <family val="2"/>
          </rPr>
          <t xml:space="preserve">
↑↑↑</t>
        </r>
      </text>
    </comment>
    <comment ref="AE63" authorId="0">
      <text>
        <r>
          <rPr>
            <b/>
            <sz val="9"/>
            <rFont val="Tahoma"/>
            <family val="2"/>
          </rPr>
          <t>Ewald Effinger:</t>
        </r>
        <r>
          <rPr>
            <sz val="9"/>
            <rFont val="Tahoma"/>
            <family val="2"/>
          </rPr>
          <t xml:space="preserve">
↑↑↑
</t>
        </r>
      </text>
    </comment>
    <comment ref="AF63" authorId="0">
      <text>
        <r>
          <rPr>
            <b/>
            <sz val="9"/>
            <rFont val="Tahoma"/>
            <family val="2"/>
          </rPr>
          <t>Ewald Effinger:</t>
        </r>
        <r>
          <rPr>
            <sz val="9"/>
            <rFont val="Tahoma"/>
            <family val="2"/>
          </rPr>
          <t xml:space="preserve">
↑↑↑</t>
        </r>
      </text>
    </comment>
    <comment ref="AG63" authorId="0">
      <text>
        <r>
          <rPr>
            <b/>
            <sz val="9"/>
            <rFont val="Tahoma"/>
            <family val="2"/>
          </rPr>
          <t>Ewald Effinger:</t>
        </r>
        <r>
          <rPr>
            <sz val="9"/>
            <rFont val="Tahoma"/>
            <family val="2"/>
          </rPr>
          <t xml:space="preserve">
↑↑↑</t>
        </r>
      </text>
    </comment>
    <comment ref="AG47" authorId="0">
      <text>
        <r>
          <rPr>
            <b/>
            <sz val="9"/>
            <rFont val="Tahoma"/>
            <family val="2"/>
          </rPr>
          <t>Ewald Effinger:</t>
        </r>
        <r>
          <rPr>
            <sz val="9"/>
            <rFont val="Tahoma"/>
            <family val="2"/>
          </rPr>
          <t xml:space="preserve">
1
</t>
        </r>
      </text>
    </comment>
    <comment ref="AQ64" authorId="0">
      <text>
        <r>
          <rPr>
            <b/>
            <sz val="9"/>
            <rFont val="Tahoma"/>
            <family val="2"/>
          </rPr>
          <t>Ewald Effinger:</t>
        </r>
        <r>
          <rPr>
            <sz val="9"/>
            <rFont val="Tahoma"/>
            <family val="2"/>
          </rPr>
          <t xml:space="preserve">
Installed in september 2011</t>
        </r>
      </text>
    </comment>
    <comment ref="AS66" authorId="0">
      <text>
        <r>
          <rPr>
            <b/>
            <sz val="9"/>
            <rFont val="Tahoma"/>
            <family val="2"/>
          </rPr>
          <t>Ewald Effinger:</t>
        </r>
        <r>
          <rPr>
            <sz val="9"/>
            <rFont val="Tahoma"/>
            <family val="2"/>
          </rPr>
          <t xml:space="preserve">
Problem HV</t>
        </r>
      </text>
    </comment>
    <comment ref="AS57" authorId="0">
      <text>
        <r>
          <rPr>
            <b/>
            <sz val="9"/>
            <rFont val="Tahoma"/>
            <family val="2"/>
          </rPr>
          <t>Ewald Effinger:</t>
        </r>
        <r>
          <rPr>
            <sz val="9"/>
            <rFont val="Tahoma"/>
            <family val="2"/>
          </rPr>
          <t xml:space="preserve">
bad connect</t>
        </r>
      </text>
    </comment>
    <comment ref="AS67" authorId="0">
      <text>
        <r>
          <rPr>
            <b/>
            <sz val="9"/>
            <rFont val="Tahoma"/>
            <family val="2"/>
          </rPr>
          <t>Ewald Effinger:</t>
        </r>
        <r>
          <rPr>
            <sz val="9"/>
            <rFont val="Tahoma"/>
            <family val="2"/>
          </rPr>
          <t xml:space="preserve">
1 wrong connection,
1 Connector badly made </t>
        </r>
      </text>
    </comment>
    <comment ref="AS82" authorId="0">
      <text>
        <r>
          <rPr>
            <b/>
            <sz val="9"/>
            <rFont val="Tahoma"/>
            <family val="2"/>
          </rPr>
          <t>Ewald Effinger:</t>
        </r>
        <r>
          <rPr>
            <sz val="9"/>
            <rFont val="Tahoma"/>
            <family val="2"/>
          </rPr>
          <t xml:space="preserve">
Cable not connected!
Reset done on the card!</t>
        </r>
      </text>
    </comment>
    <comment ref="AS64" authorId="0">
      <text>
        <r>
          <rPr>
            <b/>
            <sz val="9"/>
            <rFont val="Tahoma"/>
            <family val="2"/>
          </rPr>
          <t>Ewald Effinger:</t>
        </r>
        <r>
          <rPr>
            <sz val="9"/>
            <rFont val="Tahoma"/>
            <family val="2"/>
          </rPr>
          <t xml:space="preserve">
HV problem: mix up of signal cables NES18 and NG18 connected  </t>
        </r>
      </text>
    </comment>
    <comment ref="AS63" authorId="0">
      <text>
        <r>
          <rPr>
            <b/>
            <sz val="9"/>
            <rFont val="Tahoma"/>
            <family val="2"/>
          </rPr>
          <t>Ewald Effinger:</t>
        </r>
        <r>
          <rPr>
            <sz val="9"/>
            <rFont val="Tahoma"/>
            <family val="2"/>
          </rPr>
          <t xml:space="preserve">
HV problem </t>
        </r>
      </text>
    </comment>
    <comment ref="D61" authorId="0">
      <text>
        <r>
          <rPr>
            <b/>
            <sz val="9"/>
            <rFont val="Tahoma"/>
            <family val="2"/>
          </rPr>
          <t>Ewald Effinger:</t>
        </r>
        <r>
          <rPr>
            <sz val="9"/>
            <rFont val="Tahoma"/>
            <family val="2"/>
          </rPr>
          <t xml:space="preserve">
BLECF_0410 excahnged by BLECF_0177 due to problem on HV input.</t>
        </r>
      </text>
    </comment>
    <comment ref="AS45" authorId="0">
      <text>
        <r>
          <rPr>
            <b/>
            <sz val="9"/>
            <rFont val="Tahoma"/>
            <family val="2"/>
          </rPr>
          <t>Ewald Effinger:</t>
        </r>
        <r>
          <rPr>
            <sz val="9"/>
            <rFont val="Tahoma"/>
            <family val="2"/>
          </rPr>
          <t xml:space="preserve">
Cable bad connected!
</t>
        </r>
      </text>
    </comment>
    <comment ref="AT9" authorId="0">
      <text>
        <r>
          <rPr>
            <b/>
            <sz val="9"/>
            <rFont val="Tahoma"/>
            <family val="2"/>
          </rPr>
          <t>Ewald Effinger:</t>
        </r>
        <r>
          <rPr>
            <sz val="9"/>
            <rFont val="Tahoma"/>
            <family val="2"/>
          </rPr>
          <t xml:space="preserve">
HV  was disconnected</t>
        </r>
      </text>
    </comment>
    <comment ref="AT10" authorId="0">
      <text>
        <r>
          <rPr>
            <b/>
            <sz val="9"/>
            <rFont val="Tahoma"/>
            <family val="2"/>
          </rPr>
          <t>Ewald Effinger:</t>
        </r>
        <r>
          <rPr>
            <sz val="9"/>
            <rFont val="Tahoma"/>
            <family val="2"/>
          </rPr>
          <t xml:space="preserve">
Signal and HV was disconnected</t>
        </r>
      </text>
    </comment>
    <comment ref="AT26" authorId="0">
      <text>
        <r>
          <rPr>
            <b/>
            <sz val="9"/>
            <rFont val="Tahoma"/>
            <family val="2"/>
          </rPr>
          <t>Ewald Effinger:</t>
        </r>
        <r>
          <rPr>
            <sz val="9"/>
            <rFont val="Tahoma"/>
            <family val="2"/>
          </rPr>
          <t xml:space="preserve">
O.k. now, only the feedback was not connected correctly! RSM showed o.k! </t>
        </r>
      </text>
    </comment>
    <comment ref="AT45" authorId="0">
      <text>
        <r>
          <rPr>
            <b/>
            <sz val="9"/>
            <rFont val="Tahoma"/>
            <family val="2"/>
          </rPr>
          <t>Ewald Effinger:</t>
        </r>
        <r>
          <rPr>
            <sz val="9"/>
            <rFont val="Tahoma"/>
            <family val="2"/>
          </rPr>
          <t xml:space="preserve">
HV missing o.k. cable not correctly connected</t>
        </r>
      </text>
    </comment>
    <comment ref="AT31" authorId="0">
      <text>
        <r>
          <rPr>
            <b/>
            <sz val="9"/>
            <rFont val="Tahoma"/>
            <family val="2"/>
          </rPr>
          <t>Ewald Effinger:</t>
        </r>
        <r>
          <rPr>
            <sz val="9"/>
            <rFont val="Tahoma"/>
            <family val="2"/>
          </rPr>
          <t xml:space="preserve">
Divider missing (ion installed!)</t>
        </r>
      </text>
    </comment>
    <comment ref="D33" authorId="0">
      <text>
        <r>
          <rPr>
            <b/>
            <sz val="9"/>
            <rFont val="Tahoma"/>
            <family val="0"/>
          </rPr>
          <t>Ewald Effinger:</t>
        </r>
        <r>
          <rPr>
            <sz val="9"/>
            <rFont val="Tahoma"/>
            <family val="0"/>
          </rPr>
          <t xml:space="preserve">
BLECF_0672 exchange with BLECF_0571</t>
        </r>
      </text>
    </comment>
  </commentList>
</comments>
</file>

<file path=xl/comments5.xml><?xml version="1.0" encoding="utf-8"?>
<comments xmlns="http://schemas.openxmlformats.org/spreadsheetml/2006/main">
  <authors>
    <author>Ewald Effinger</author>
  </authors>
  <commentList>
    <comment ref="D12" authorId="0">
      <text>
        <r>
          <rPr>
            <b/>
            <sz val="9"/>
            <rFont val="Tahoma"/>
            <family val="2"/>
          </rPr>
          <t>Ewald Effinger:</t>
        </r>
        <r>
          <rPr>
            <sz val="9"/>
            <rFont val="Tahoma"/>
            <family val="2"/>
          </rPr>
          <t xml:space="preserve">
Number from the calibration list of Ion</t>
        </r>
      </text>
    </comment>
    <comment ref="D41" authorId="0">
      <text>
        <r>
          <rPr>
            <b/>
            <sz val="9"/>
            <rFont val="Tahoma"/>
            <family val="2"/>
          </rPr>
          <t>Ewald Effinger:</t>
        </r>
        <r>
          <rPr>
            <sz val="9"/>
            <rFont val="Tahoma"/>
            <family val="2"/>
          </rPr>
          <t xml:space="preserve">
Number from the calibration list of Ion</t>
        </r>
      </text>
    </comment>
    <comment ref="D68" authorId="0">
      <text>
        <r>
          <rPr>
            <b/>
            <sz val="9"/>
            <rFont val="Tahoma"/>
            <family val="2"/>
          </rPr>
          <t>Ewald Effinger:</t>
        </r>
        <r>
          <rPr>
            <sz val="9"/>
            <rFont val="Tahoma"/>
            <family val="2"/>
          </rPr>
          <t xml:space="preserve">
Number from the calibration list of Ion</t>
        </r>
      </text>
    </comment>
    <comment ref="D66" authorId="0">
      <text>
        <r>
          <rPr>
            <b/>
            <sz val="9"/>
            <rFont val="Tahoma"/>
            <family val="2"/>
          </rPr>
          <t>Ewald Effinger:</t>
        </r>
        <r>
          <rPr>
            <sz val="9"/>
            <rFont val="Tahoma"/>
            <family val="2"/>
          </rPr>
          <t xml:space="preserve">
Number from the calibration list of Ion</t>
        </r>
      </text>
    </comment>
    <comment ref="D55" authorId="0">
      <text>
        <r>
          <rPr>
            <b/>
            <sz val="9"/>
            <rFont val="Tahoma"/>
            <family val="2"/>
          </rPr>
          <t>Ewald Effinger:</t>
        </r>
        <r>
          <rPr>
            <sz val="9"/>
            <rFont val="Tahoma"/>
            <family val="2"/>
          </rPr>
          <t xml:space="preserve">
Number from the calibration list of Ion</t>
        </r>
      </text>
    </comment>
    <comment ref="D52" authorId="0">
      <text>
        <r>
          <rPr>
            <b/>
            <sz val="9"/>
            <rFont val="Tahoma"/>
            <family val="2"/>
          </rPr>
          <t>Ewald Effinger:</t>
        </r>
        <r>
          <rPr>
            <sz val="9"/>
            <rFont val="Tahoma"/>
            <family val="2"/>
          </rPr>
          <t xml:space="preserve">
Number (BLECF_0134)  from the calibration list of Ion. 
Installed BLECF_0057</t>
        </r>
      </text>
    </comment>
    <comment ref="F52" authorId="0">
      <text>
        <r>
          <rPr>
            <b/>
            <sz val="9"/>
            <rFont val="Tahoma"/>
            <family val="2"/>
          </rPr>
          <t>Ewald Effinger:</t>
        </r>
        <r>
          <rPr>
            <sz val="9"/>
            <rFont val="Tahoma"/>
            <family val="2"/>
          </rPr>
          <t xml:space="preserve">
BLECF_0057 (x0039) installed</t>
        </r>
      </text>
    </comment>
    <comment ref="AD46" authorId="0">
      <text>
        <r>
          <rPr>
            <b/>
            <sz val="9"/>
            <rFont val="Tahoma"/>
            <family val="2"/>
          </rPr>
          <t>Ewald Effinger:</t>
        </r>
        <r>
          <rPr>
            <sz val="9"/>
            <rFont val="Tahoma"/>
            <family val="2"/>
          </rPr>
          <t xml:space="preserve">
↑↑↑ o.k 9.12.2014</t>
        </r>
      </text>
    </comment>
    <comment ref="AS56" authorId="0">
      <text>
        <r>
          <rPr>
            <b/>
            <sz val="9"/>
            <rFont val="Tahoma"/>
            <family val="2"/>
          </rPr>
          <t>Ewald Effinger:</t>
        </r>
        <r>
          <rPr>
            <sz val="9"/>
            <rFont val="Tahoma"/>
            <family val="2"/>
          </rPr>
          <t xml:space="preserve">
HV problem </t>
        </r>
      </text>
    </comment>
    <comment ref="AS24" authorId="0">
      <text>
        <r>
          <rPr>
            <b/>
            <sz val="9"/>
            <rFont val="Tahoma"/>
            <family val="2"/>
          </rPr>
          <t>Ewald Effinger:</t>
        </r>
        <r>
          <rPr>
            <sz val="9"/>
            <rFont val="Tahoma"/>
            <family val="2"/>
          </rPr>
          <t xml:space="preserve">
HV Problem ; bad connection</t>
        </r>
      </text>
    </comment>
    <comment ref="AS25" authorId="0">
      <text>
        <r>
          <rPr>
            <b/>
            <sz val="9"/>
            <rFont val="Tahoma"/>
            <family val="2"/>
          </rPr>
          <t>Ewald Effinger:</t>
        </r>
        <r>
          <rPr>
            <sz val="9"/>
            <rFont val="Tahoma"/>
            <family val="2"/>
          </rPr>
          <t xml:space="preserve">
HV Problem ; bad connection</t>
        </r>
      </text>
    </comment>
    <comment ref="AS23" authorId="0">
      <text>
        <r>
          <rPr>
            <b/>
            <sz val="9"/>
            <rFont val="Tahoma"/>
            <family val="2"/>
          </rPr>
          <t>Ewald Effinger:</t>
        </r>
        <r>
          <rPr>
            <sz val="9"/>
            <rFont val="Tahoma"/>
            <family val="2"/>
          </rPr>
          <t xml:space="preserve">
HV Problem ; bad connection</t>
        </r>
      </text>
    </comment>
    <comment ref="AS21" authorId="0">
      <text>
        <r>
          <rPr>
            <b/>
            <sz val="9"/>
            <rFont val="Tahoma"/>
            <family val="2"/>
          </rPr>
          <t>Ewald Effinger:</t>
        </r>
        <r>
          <rPr>
            <sz val="9"/>
            <rFont val="Tahoma"/>
            <family val="2"/>
          </rPr>
          <t xml:space="preserve">
HV Problem ; bad connection</t>
        </r>
      </text>
    </comment>
    <comment ref="AS20" authorId="0">
      <text>
        <r>
          <rPr>
            <b/>
            <sz val="9"/>
            <rFont val="Tahoma"/>
            <family val="2"/>
          </rPr>
          <t>Ewald Effinger:</t>
        </r>
        <r>
          <rPr>
            <sz val="9"/>
            <rFont val="Tahoma"/>
            <family val="2"/>
          </rPr>
          <t xml:space="preserve">
HV Problem ; bad connection</t>
        </r>
      </text>
    </comment>
    <comment ref="AS15" authorId="0">
      <text>
        <r>
          <rPr>
            <b/>
            <sz val="9"/>
            <rFont val="Tahoma"/>
            <family val="2"/>
          </rPr>
          <t>Ewald Effinger:</t>
        </r>
        <r>
          <rPr>
            <sz val="9"/>
            <rFont val="Tahoma"/>
            <family val="2"/>
          </rPr>
          <t xml:space="preserve">
HV Problem ; bad connection</t>
        </r>
      </text>
    </comment>
    <comment ref="AS13" authorId="0">
      <text>
        <r>
          <rPr>
            <b/>
            <sz val="9"/>
            <rFont val="Tahoma"/>
            <family val="2"/>
          </rPr>
          <t>Ewald Effinger:</t>
        </r>
        <r>
          <rPr>
            <sz val="9"/>
            <rFont val="Tahoma"/>
            <family val="2"/>
          </rPr>
          <t xml:space="preserve">
HV Problem ; bad connection</t>
        </r>
      </text>
    </comment>
    <comment ref="AC8" authorId="0">
      <text>
        <r>
          <rPr>
            <b/>
            <sz val="9"/>
            <rFont val="Tahoma"/>
            <family val="2"/>
          </rPr>
          <t>Ewald Effinger:</t>
        </r>
        <r>
          <rPr>
            <sz val="9"/>
            <rFont val="Tahoma"/>
            <family val="2"/>
          </rPr>
          <t xml:space="preserve">
↑↑↑: fibre bad connected</t>
        </r>
      </text>
    </comment>
    <comment ref="AD6" authorId="0">
      <text>
        <r>
          <rPr>
            <b/>
            <sz val="9"/>
            <rFont val="Tahoma"/>
            <family val="2"/>
          </rPr>
          <t>Ewald Effinger:</t>
        </r>
        <r>
          <rPr>
            <sz val="9"/>
            <rFont val="Tahoma"/>
            <family val="2"/>
          </rPr>
          <t xml:space="preserve">
↑↑↑: fibre bad connected</t>
        </r>
      </text>
    </comment>
    <comment ref="AS9" authorId="0">
      <text>
        <r>
          <rPr>
            <b/>
            <sz val="9"/>
            <rFont val="Tahoma"/>
            <family val="2"/>
          </rPr>
          <t>Ewald Effinger:</t>
        </r>
        <r>
          <rPr>
            <sz val="9"/>
            <rFont val="Tahoma"/>
            <family val="2"/>
          </rPr>
          <t xml:space="preserve">
hv problem</t>
        </r>
      </text>
    </comment>
    <comment ref="AS16" authorId="0">
      <text>
        <r>
          <rPr>
            <b/>
            <sz val="9"/>
            <rFont val="Tahoma"/>
            <family val="2"/>
          </rPr>
          <t>Ewald Effinger:</t>
        </r>
        <r>
          <rPr>
            <sz val="9"/>
            <rFont val="Tahoma"/>
            <family val="2"/>
          </rPr>
          <t xml:space="preserve">
HV Problem ; bad connection</t>
        </r>
      </text>
    </comment>
    <comment ref="AS17" authorId="0">
      <text>
        <r>
          <rPr>
            <b/>
            <sz val="9"/>
            <rFont val="Tahoma"/>
            <family val="2"/>
          </rPr>
          <t>Ewald Effinger:</t>
        </r>
        <r>
          <rPr>
            <sz val="9"/>
            <rFont val="Tahoma"/>
            <family val="2"/>
          </rPr>
          <t xml:space="preserve">
HV Problem ; bad connection</t>
        </r>
      </text>
    </comment>
    <comment ref="AD9" authorId="0">
      <text>
        <r>
          <rPr>
            <b/>
            <sz val="9"/>
            <rFont val="Tahoma"/>
            <family val="2"/>
          </rPr>
          <t>Ewald Effinger:</t>
        </r>
        <r>
          <rPr>
            <sz val="9"/>
            <rFont val="Tahoma"/>
            <family val="2"/>
          </rPr>
          <t xml:space="preserve">
↑↑↑: GOH modul was not correctly plugged </t>
        </r>
      </text>
    </comment>
    <comment ref="AD34" authorId="0">
      <text>
        <r>
          <rPr>
            <b/>
            <sz val="9"/>
            <rFont val="Tahoma"/>
            <family val="2"/>
          </rPr>
          <t>Ewald Effinger:</t>
        </r>
        <r>
          <rPr>
            <sz val="9"/>
            <rFont val="Tahoma"/>
            <family val="2"/>
          </rPr>
          <t xml:space="preserve">
↑↑↑</t>
        </r>
      </text>
    </comment>
    <comment ref="AC19" authorId="0">
      <text>
        <r>
          <rPr>
            <b/>
            <sz val="9"/>
            <rFont val="Tahoma"/>
            <family val="2"/>
          </rPr>
          <t>Ewald Effinger:</t>
        </r>
        <r>
          <rPr>
            <sz val="9"/>
            <rFont val="Tahoma"/>
            <family val="2"/>
          </rPr>
          <t xml:space="preserve">
power problem
↑↑↑</t>
        </r>
      </text>
    </comment>
    <comment ref="AD19" authorId="0">
      <text>
        <r>
          <rPr>
            <b/>
            <sz val="9"/>
            <rFont val="Tahoma"/>
            <family val="2"/>
          </rPr>
          <t>Ewald Effinger:</t>
        </r>
        <r>
          <rPr>
            <sz val="9"/>
            <rFont val="Tahoma"/>
            <family val="2"/>
          </rPr>
          <t xml:space="preserve">
↑↑↑</t>
        </r>
      </text>
    </comment>
    <comment ref="AC23" authorId="0">
      <text>
        <r>
          <rPr>
            <b/>
            <sz val="9"/>
            <rFont val="Tahoma"/>
            <family val="2"/>
          </rPr>
          <t>Ewald Effinger:</t>
        </r>
        <r>
          <rPr>
            <sz val="9"/>
            <rFont val="Tahoma"/>
            <family val="2"/>
          </rPr>
          <t xml:space="preserve">
some LF seen, counter reset at 18.12.2014 - 16:49</t>
        </r>
      </text>
    </comment>
    <comment ref="D28" authorId="0">
      <text>
        <r>
          <rPr>
            <b/>
            <sz val="9"/>
            <rFont val="Tahoma"/>
            <family val="2"/>
          </rPr>
          <t>Ewald Effinger:</t>
        </r>
        <r>
          <rPr>
            <sz val="9"/>
            <rFont val="Tahoma"/>
            <family val="2"/>
          </rPr>
          <t xml:space="preserve">
BLECF_0251</t>
        </r>
      </text>
    </comment>
    <comment ref="AT9" authorId="0">
      <text>
        <r>
          <rPr>
            <b/>
            <sz val="9"/>
            <rFont val="Tahoma"/>
            <family val="2"/>
          </rPr>
          <t>Ewald Effinger:</t>
        </r>
        <r>
          <rPr>
            <sz val="9"/>
            <rFont val="Tahoma"/>
            <family val="2"/>
          </rPr>
          <t xml:space="preserve">
GOH2 ready signal off! 
GOH replugged then o.k!</t>
        </r>
      </text>
    </comment>
    <comment ref="AT30" authorId="0">
      <text>
        <r>
          <rPr>
            <b/>
            <sz val="9"/>
            <rFont val="Tahoma"/>
            <family val="2"/>
          </rPr>
          <t>Ewald Effinger:</t>
        </r>
        <r>
          <rPr>
            <sz val="9"/>
            <rFont val="Tahoma"/>
            <family val="2"/>
          </rPr>
          <t xml:space="preserve">
NES 18 connected ? Needs to be checked!</t>
        </r>
      </text>
    </comment>
    <comment ref="AT34" authorId="0">
      <text>
        <r>
          <rPr>
            <b/>
            <sz val="9"/>
            <rFont val="Tahoma"/>
            <family val="2"/>
          </rPr>
          <t xml:space="preserve">Ewald Effinger:
</t>
        </r>
        <r>
          <rPr>
            <sz val="9"/>
            <rFont val="Tahoma"/>
            <family val="2"/>
          </rPr>
          <t xml:space="preserve">BLM Channel 7 is missing ? Checked with expert application and display, problem disapearded 
</t>
        </r>
      </text>
    </comment>
    <comment ref="AT33" authorId="0">
      <text>
        <r>
          <rPr>
            <b/>
            <sz val="9"/>
            <rFont val="Tahoma"/>
            <family val="2"/>
          </rPr>
          <t xml:space="preserve">Ewald Effinger:
</t>
        </r>
        <r>
          <rPr>
            <sz val="9"/>
            <rFont val="Tahoma"/>
            <family val="2"/>
          </rPr>
          <t xml:space="preserve">BLM Channel 7 is missing ? Checked with expert application and display, problem disapearded 
</t>
        </r>
      </text>
    </comment>
    <comment ref="AT29" authorId="0">
      <text>
        <r>
          <rPr>
            <b/>
            <sz val="9"/>
            <rFont val="Tahoma"/>
            <family val="2"/>
          </rPr>
          <t xml:space="preserve">Ewald Effinger:
</t>
        </r>
        <r>
          <rPr>
            <sz val="9"/>
            <rFont val="Tahoma"/>
            <family val="2"/>
          </rPr>
          <t xml:space="preserve">BLM Channel 7 is missing ? Checked with expert application and display, problem disapearded 
</t>
        </r>
      </text>
    </comment>
    <comment ref="AT42" authorId="0">
      <text>
        <r>
          <rPr>
            <b/>
            <sz val="9"/>
            <rFont val="Tahoma"/>
            <family val="2"/>
          </rPr>
          <t xml:space="preserve">Ewald Effinger:
</t>
        </r>
        <r>
          <rPr>
            <sz val="9"/>
            <rFont val="Tahoma"/>
            <family val="2"/>
          </rPr>
          <t xml:space="preserve">BLM Channel 7 is missing ? Checked with expert application and display, problem disapearded 
</t>
        </r>
      </text>
    </comment>
    <comment ref="AQ28" authorId="0">
      <text>
        <r>
          <rPr>
            <b/>
            <sz val="9"/>
            <rFont val="Tahoma"/>
            <family val="2"/>
          </rPr>
          <t>Ewald Effinger:</t>
        </r>
        <r>
          <rPr>
            <sz val="9"/>
            <rFont val="Tahoma"/>
            <family val="2"/>
          </rPr>
          <t xml:space="preserve">
NES18 pulled but to the wrond desitination C5L5</t>
        </r>
      </text>
    </comment>
    <comment ref="AT69" authorId="0">
      <text>
        <r>
          <rPr>
            <b/>
            <sz val="9"/>
            <rFont val="Tahoma"/>
            <family val="2"/>
          </rPr>
          <t xml:space="preserve">Ewald Effinger:
</t>
        </r>
        <r>
          <rPr>
            <sz val="9"/>
            <rFont val="Tahoma"/>
            <family val="2"/>
          </rPr>
          <t xml:space="preserve">BLM Channel 7 is missing ? Checked with expert application and display, problem disapearded 
</t>
        </r>
      </text>
    </comment>
    <comment ref="AT60" authorId="0">
      <text>
        <r>
          <rPr>
            <b/>
            <sz val="9"/>
            <rFont val="Tahoma"/>
            <family val="2"/>
          </rPr>
          <t xml:space="preserve">Ewald Effinger:
</t>
        </r>
        <r>
          <rPr>
            <sz val="9"/>
            <rFont val="Tahoma"/>
            <family val="2"/>
          </rPr>
          <t xml:space="preserve">BLM Channel 7 is missing ? Checked with expert application and display, problem disapearded 
</t>
        </r>
      </text>
    </comment>
    <comment ref="AT21" authorId="0">
      <text>
        <r>
          <rPr>
            <b/>
            <sz val="9"/>
            <rFont val="Tahoma"/>
            <family val="2"/>
          </rPr>
          <t xml:space="preserve">Ewald Effinger:
</t>
        </r>
        <r>
          <rPr>
            <sz val="9"/>
            <rFont val="Tahoma"/>
            <family val="2"/>
          </rPr>
          <t xml:space="preserve">BLM Channel 7 is missing ? Checked with expert application and display, problem disapearded 
</t>
        </r>
      </text>
    </comment>
    <comment ref="AT35" authorId="0">
      <text>
        <r>
          <rPr>
            <b/>
            <sz val="9"/>
            <rFont val="Tahoma"/>
            <family val="2"/>
          </rPr>
          <t xml:space="preserve">Ewald Effinger:
</t>
        </r>
        <r>
          <rPr>
            <sz val="9"/>
            <rFont val="Tahoma"/>
            <family val="2"/>
          </rPr>
          <t xml:space="preserve">BLM Channel 7 is missing ? Checked with expert application and display, problem disapearded 
</t>
        </r>
      </text>
    </comment>
    <comment ref="D53" authorId="0">
      <text>
        <r>
          <rPr>
            <b/>
            <sz val="9"/>
            <rFont val="Tahoma"/>
            <family val="0"/>
          </rPr>
          <t>Ewald Effinger:</t>
        </r>
        <r>
          <rPr>
            <sz val="9"/>
            <rFont val="Tahoma"/>
            <family val="0"/>
          </rPr>
          <t xml:space="preserve">
was BLECF_0403 with BLECF_0251 form A5L4 same problems remain Error B and Error C
</t>
        </r>
      </text>
    </comment>
  </commentList>
</comments>
</file>

<file path=xl/comments6.xml><?xml version="1.0" encoding="utf-8"?>
<comments xmlns="http://schemas.openxmlformats.org/spreadsheetml/2006/main">
  <authors>
    <author>effinger</author>
    <author>Ewald Effinger</author>
  </authors>
  <commentList>
    <comment ref="AB68" authorId="0">
      <text>
        <r>
          <rPr>
            <b/>
            <sz val="8"/>
            <rFont val="Tahoma"/>
            <family val="2"/>
          </rPr>
          <t>effinger:</t>
        </r>
        <r>
          <rPr>
            <sz val="8"/>
            <rFont val="Tahoma"/>
            <family val="2"/>
          </rPr>
          <t xml:space="preserve">
both jumper not correctly pluged, Card o.k., </t>
        </r>
      </text>
    </comment>
    <comment ref="AB76" authorId="0">
      <text>
        <r>
          <rPr>
            <b/>
            <sz val="8"/>
            <rFont val="Tahoma"/>
            <family val="2"/>
          </rPr>
          <t>effinger:</t>
        </r>
        <r>
          <rPr>
            <sz val="8"/>
            <rFont val="Tahoma"/>
            <family val="2"/>
          </rPr>
          <t xml:space="preserve">
jumper not correctly pluged, Card o.k., </t>
        </r>
      </text>
    </comment>
    <comment ref="AB79" authorId="0">
      <text>
        <r>
          <rPr>
            <b/>
            <sz val="8"/>
            <rFont val="Tahoma"/>
            <family val="2"/>
          </rPr>
          <t>effinger:</t>
        </r>
        <r>
          <rPr>
            <sz val="8"/>
            <rFont val="Tahoma"/>
            <family val="2"/>
          </rPr>
          <t xml:space="preserve">
jumper not correctly pluged, Card o.k., </t>
        </r>
      </text>
    </comment>
    <comment ref="AT80" authorId="1">
      <text>
        <r>
          <rPr>
            <b/>
            <sz val="9"/>
            <rFont val="Tahoma"/>
            <family val="2"/>
          </rPr>
          <t>Ewald Effinger:</t>
        </r>
        <r>
          <rPr>
            <sz val="9"/>
            <rFont val="Tahoma"/>
            <family val="2"/>
          </rPr>
          <t xml:space="preserve">
HV not correctly connected.</t>
        </r>
      </text>
    </comment>
    <comment ref="AP51" authorId="1">
      <text>
        <r>
          <rPr>
            <b/>
            <sz val="9"/>
            <rFont val="Tahoma"/>
            <family val="2"/>
          </rPr>
          <t>Ewald Effinger:</t>
        </r>
        <r>
          <rPr>
            <sz val="9"/>
            <rFont val="Tahoma"/>
            <family val="2"/>
          </rPr>
          <t xml:space="preserve">
Checked for 5 min, I didn't see anymore the level on this channel blinkimg.</t>
        </r>
      </text>
    </comment>
    <comment ref="AT85" authorId="1">
      <text>
        <r>
          <rPr>
            <b/>
            <sz val="9"/>
            <rFont val="Tahoma"/>
            <family val="2"/>
          </rPr>
          <t>Ewald Effinger:</t>
        </r>
        <r>
          <rPr>
            <sz val="9"/>
            <rFont val="Tahoma"/>
            <family val="2"/>
          </rPr>
          <t xml:space="preserve">
HV connector with bad </t>
        </r>
      </text>
    </comment>
    <comment ref="AP85" authorId="1">
      <text>
        <r>
          <rPr>
            <b/>
            <sz val="9"/>
            <rFont val="Tahoma"/>
            <family val="2"/>
          </rPr>
          <t>Ewald Effinger:</t>
        </r>
        <r>
          <rPr>
            <sz val="9"/>
            <rFont val="Tahoma"/>
            <family val="2"/>
          </rPr>
          <t xml:space="preserve">
Level blinking for ch1 -6 </t>
        </r>
      </text>
    </comment>
    <comment ref="E84" authorId="1">
      <text>
        <r>
          <rPr>
            <b/>
            <sz val="9"/>
            <rFont val="Tahoma"/>
            <family val="2"/>
          </rPr>
          <t>Ewald Effinger:</t>
        </r>
        <r>
          <rPr>
            <sz val="9"/>
            <rFont val="Tahoma"/>
            <family val="2"/>
          </rPr>
          <t xml:space="preserve">
Number from the calibration list of Ion</t>
        </r>
      </text>
    </comment>
    <comment ref="AS44" authorId="1">
      <text>
        <r>
          <rPr>
            <b/>
            <sz val="9"/>
            <rFont val="Tahoma"/>
            <family val="2"/>
          </rPr>
          <t>Ewald Effinger:</t>
        </r>
        <r>
          <rPr>
            <sz val="9"/>
            <rFont val="Tahoma"/>
            <family val="2"/>
          </rPr>
          <t xml:space="preserve">
Installed XmasStop 2011/12</t>
        </r>
      </text>
    </comment>
    <comment ref="AV43" authorId="1">
      <text>
        <r>
          <rPr>
            <b/>
            <sz val="9"/>
            <rFont val="Tahoma"/>
            <family val="2"/>
          </rPr>
          <t>Ewald Effinger:</t>
        </r>
        <r>
          <rPr>
            <sz val="9"/>
            <rFont val="Tahoma"/>
            <family val="2"/>
          </rPr>
          <t xml:space="preserve">
Installed XmasStop 2011/12</t>
        </r>
      </text>
    </comment>
    <comment ref="AV49" authorId="1">
      <text>
        <r>
          <rPr>
            <b/>
            <sz val="9"/>
            <rFont val="Tahoma"/>
            <family val="2"/>
          </rPr>
          <t>Ewald Effinger:</t>
        </r>
        <r>
          <rPr>
            <sz val="9"/>
            <rFont val="Tahoma"/>
            <family val="2"/>
          </rPr>
          <t xml:space="preserve">
Installed XmasStop 2011/12</t>
        </r>
      </text>
    </comment>
    <comment ref="AV58" authorId="1">
      <text>
        <r>
          <rPr>
            <b/>
            <sz val="9"/>
            <rFont val="Tahoma"/>
            <family val="2"/>
          </rPr>
          <t>Ewald Effinger:</t>
        </r>
        <r>
          <rPr>
            <sz val="9"/>
            <rFont val="Tahoma"/>
            <family val="2"/>
          </rPr>
          <t xml:space="preserve">
Installed XmasStop 2011/12</t>
        </r>
      </text>
    </comment>
    <comment ref="E37" authorId="1">
      <text>
        <r>
          <rPr>
            <b/>
            <sz val="9"/>
            <rFont val="Tahoma"/>
            <family val="2"/>
          </rPr>
          <t>Ewald Effinger:</t>
        </r>
        <r>
          <rPr>
            <sz val="9"/>
            <rFont val="Tahoma"/>
            <family val="2"/>
          </rPr>
          <t xml:space="preserve">
Number from the calibration list of Ion</t>
        </r>
      </text>
    </comment>
    <comment ref="E40" authorId="1">
      <text>
        <r>
          <rPr>
            <b/>
            <sz val="9"/>
            <rFont val="Tahoma"/>
            <family val="2"/>
          </rPr>
          <t>Ewald Effinger:</t>
        </r>
        <r>
          <rPr>
            <sz val="9"/>
            <rFont val="Tahoma"/>
            <family val="2"/>
          </rPr>
          <t xml:space="preserve">
Number from the calibration list of Ion</t>
        </r>
      </text>
    </comment>
    <comment ref="E43" authorId="1">
      <text>
        <r>
          <rPr>
            <b/>
            <sz val="9"/>
            <rFont val="Tahoma"/>
            <family val="2"/>
          </rPr>
          <t>Ewald Effinger:</t>
        </r>
        <r>
          <rPr>
            <sz val="9"/>
            <rFont val="Tahoma"/>
            <family val="2"/>
          </rPr>
          <t xml:space="preserve">
Number from the calibration list of Ion</t>
        </r>
      </text>
    </comment>
    <comment ref="E44" authorId="1">
      <text>
        <r>
          <rPr>
            <b/>
            <sz val="9"/>
            <rFont val="Tahoma"/>
            <family val="2"/>
          </rPr>
          <t>Ewald Effinger:</t>
        </r>
        <r>
          <rPr>
            <sz val="9"/>
            <rFont val="Tahoma"/>
            <family val="2"/>
          </rPr>
          <t xml:space="preserve">
Number from the calibration list of Ion
blecf_0042 exchanged BLECF_0288</t>
        </r>
      </text>
    </comment>
    <comment ref="E58" authorId="1">
      <text>
        <r>
          <rPr>
            <b/>
            <sz val="9"/>
            <rFont val="Tahoma"/>
            <family val="2"/>
          </rPr>
          <t>Ewald Effinger:</t>
        </r>
        <r>
          <rPr>
            <sz val="9"/>
            <rFont val="Tahoma"/>
            <family val="2"/>
          </rPr>
          <t xml:space="preserve">
Number from the calibration list of Ion</t>
        </r>
      </text>
    </comment>
    <comment ref="AT76" authorId="1">
      <text>
        <r>
          <rPr>
            <b/>
            <sz val="9"/>
            <rFont val="Tahoma"/>
            <family val="2"/>
          </rPr>
          <t>Ewald Effinger:</t>
        </r>
        <r>
          <rPr>
            <sz val="9"/>
            <rFont val="Tahoma"/>
            <family val="2"/>
          </rPr>
          <t xml:space="preserve">
Problem with HV</t>
        </r>
      </text>
    </comment>
    <comment ref="AT15" authorId="1">
      <text>
        <r>
          <rPr>
            <b/>
            <sz val="9"/>
            <rFont val="Tahoma"/>
            <family val="2"/>
          </rPr>
          <t>Ewald Effinger:</t>
        </r>
        <r>
          <rPr>
            <sz val="9"/>
            <rFont val="Tahoma"/>
            <family val="2"/>
          </rPr>
          <t xml:space="preserve">
Problem HV: BLM dismanteled!</t>
        </r>
      </text>
    </comment>
    <comment ref="AE37" authorId="1">
      <text>
        <r>
          <rPr>
            <b/>
            <sz val="9"/>
            <rFont val="Tahoma"/>
            <family val="2"/>
          </rPr>
          <t>Ewald Effinger:</t>
        </r>
        <r>
          <rPr>
            <sz val="9"/>
            <rFont val="Tahoma"/>
            <family val="2"/>
          </rPr>
          <t xml:space="preserve">
↑↑↑ due to a broken fiber from the patch down to upstairs. 
Spare fiber used!
</t>
        </r>
      </text>
    </comment>
    <comment ref="U37" authorId="1">
      <text>
        <r>
          <rPr>
            <b/>
            <sz val="9"/>
            <rFont val="Tahoma"/>
            <family val="2"/>
          </rPr>
          <t>Ewald Effinger:</t>
        </r>
        <r>
          <rPr>
            <sz val="9"/>
            <rFont val="Tahoma"/>
            <family val="2"/>
          </rPr>
          <t xml:space="preserve">
C - 4 - 3 to  B - 15
</t>
        </r>
      </text>
    </comment>
    <comment ref="P37" authorId="1">
      <text>
        <r>
          <rPr>
            <b/>
            <sz val="9"/>
            <rFont val="Tahoma"/>
            <family val="2"/>
          </rPr>
          <t>Ewald Effinger:</t>
        </r>
        <r>
          <rPr>
            <sz val="9"/>
            <rFont val="Tahoma"/>
            <family val="2"/>
          </rPr>
          <t xml:space="preserve">
C - 4 - 3 to  B - 15</t>
        </r>
      </text>
    </comment>
    <comment ref="AT14" authorId="1">
      <text>
        <r>
          <rPr>
            <b/>
            <sz val="9"/>
            <rFont val="Tahoma"/>
            <family val="2"/>
          </rPr>
          <t>Ewald Effinger:</t>
        </r>
        <r>
          <rPr>
            <sz val="9"/>
            <rFont val="Tahoma"/>
            <family val="2"/>
          </rPr>
          <t xml:space="preserve">
Adrey checked all connections, no o.k. 
</t>
        </r>
      </text>
    </comment>
    <comment ref="AT13" authorId="1">
      <text>
        <r>
          <rPr>
            <b/>
            <sz val="9"/>
            <rFont val="Tahoma"/>
            <family val="2"/>
          </rPr>
          <t>Ewald Effinger:</t>
        </r>
        <r>
          <rPr>
            <sz val="9"/>
            <rFont val="Tahoma"/>
            <family val="2"/>
          </rPr>
          <t xml:space="preserve">
Adrey checked all connections, no o.k. </t>
        </r>
      </text>
    </comment>
    <comment ref="AT10" authorId="1">
      <text>
        <r>
          <rPr>
            <b/>
            <sz val="9"/>
            <rFont val="Tahoma"/>
            <family val="2"/>
          </rPr>
          <t>Ewald Effinger:</t>
        </r>
        <r>
          <rPr>
            <sz val="9"/>
            <rFont val="Tahoma"/>
            <family val="2"/>
          </rPr>
          <t xml:space="preserve">
HV problem now o.k.</t>
        </r>
      </text>
    </comment>
    <comment ref="AT12" authorId="1">
      <text>
        <r>
          <rPr>
            <b/>
            <sz val="9"/>
            <rFont val="Tahoma"/>
            <family val="2"/>
          </rPr>
          <t>Ewald Effinger:</t>
        </r>
        <r>
          <rPr>
            <sz val="9"/>
            <rFont val="Tahoma"/>
            <family val="2"/>
          </rPr>
          <t xml:space="preserve">
HV problem now o.k.</t>
        </r>
      </text>
    </comment>
    <comment ref="AT17" authorId="1">
      <text>
        <r>
          <rPr>
            <b/>
            <sz val="9"/>
            <rFont val="Tahoma"/>
            <family val="2"/>
          </rPr>
          <t>Ewald Effinger:</t>
        </r>
        <r>
          <rPr>
            <sz val="9"/>
            <rFont val="Tahoma"/>
            <family val="2"/>
          </rPr>
          <t xml:space="preserve">
Ion and Adrien</t>
        </r>
      </text>
    </comment>
    <comment ref="AT22" authorId="1">
      <text>
        <r>
          <rPr>
            <b/>
            <sz val="9"/>
            <rFont val="Tahoma"/>
            <family val="2"/>
          </rPr>
          <t>Ewald Effinger:</t>
        </r>
        <r>
          <rPr>
            <sz val="9"/>
            <rFont val="Tahoma"/>
            <family val="2"/>
          </rPr>
          <t xml:space="preserve">
Problem HV: BLM dismanteled!</t>
        </r>
      </text>
    </comment>
    <comment ref="AT25" authorId="1">
      <text>
        <r>
          <rPr>
            <b/>
            <sz val="9"/>
            <rFont val="Tahoma"/>
            <family val="2"/>
          </rPr>
          <t>Ewald Effinger:</t>
        </r>
        <r>
          <rPr>
            <sz val="9"/>
            <rFont val="Tahoma"/>
            <family val="2"/>
          </rPr>
          <t xml:space="preserve">
Ion and Adrien : BLM reinstalled o.k. </t>
        </r>
      </text>
    </comment>
    <comment ref="AT8" authorId="1">
      <text>
        <r>
          <rPr>
            <b/>
            <sz val="9"/>
            <rFont val="Tahoma"/>
            <family val="2"/>
          </rPr>
          <t>Ewald Effinger:</t>
        </r>
        <r>
          <rPr>
            <sz val="9"/>
            <rFont val="Tahoma"/>
            <family val="2"/>
          </rPr>
          <t xml:space="preserve">
HV problem</t>
        </r>
      </text>
    </comment>
    <comment ref="AE9" authorId="1">
      <text>
        <r>
          <rPr>
            <b/>
            <sz val="9"/>
            <rFont val="Tahoma"/>
            <family val="2"/>
          </rPr>
          <t>Ewald Effinger:</t>
        </r>
        <r>
          <rPr>
            <sz val="9"/>
            <rFont val="Tahoma"/>
            <family val="2"/>
          </rPr>
          <t xml:space="preserve">
↑↑↑ After removing and repluging the CFC it worked!</t>
        </r>
      </text>
    </comment>
    <comment ref="AF9" authorId="1">
      <text>
        <r>
          <rPr>
            <b/>
            <sz val="9"/>
            <rFont val="Tahoma"/>
            <family val="2"/>
          </rPr>
          <t>Ewald Effinger:</t>
        </r>
        <r>
          <rPr>
            <sz val="9"/>
            <rFont val="Tahoma"/>
            <family val="2"/>
          </rPr>
          <t xml:space="preserve">
↑↑↑</t>
        </r>
      </text>
    </comment>
    <comment ref="AT26" authorId="1">
      <text>
        <r>
          <rPr>
            <b/>
            <sz val="9"/>
            <rFont val="Tahoma"/>
            <family val="2"/>
          </rPr>
          <t>Ewald Effinger:</t>
        </r>
        <r>
          <rPr>
            <sz val="9"/>
            <rFont val="Tahoma"/>
            <family val="2"/>
          </rPr>
          <t xml:space="preserve">
HV problems</t>
        </r>
      </text>
    </comment>
    <comment ref="AT45" authorId="1">
      <text>
        <r>
          <rPr>
            <b/>
            <sz val="9"/>
            <rFont val="Tahoma"/>
            <family val="2"/>
          </rPr>
          <t>Ewald Effinger:</t>
        </r>
        <r>
          <rPr>
            <sz val="9"/>
            <rFont val="Tahoma"/>
            <family val="2"/>
          </rPr>
          <t xml:space="preserve">
HV problem</t>
        </r>
      </text>
    </comment>
    <comment ref="AV85" authorId="1">
      <text>
        <r>
          <rPr>
            <b/>
            <sz val="9"/>
            <rFont val="Tahoma"/>
            <family val="2"/>
          </rPr>
          <t>Ewald Effinger:</t>
        </r>
        <r>
          <rPr>
            <sz val="9"/>
            <rFont val="Tahoma"/>
            <family val="2"/>
          </rPr>
          <t xml:space="preserve">
Blinking (all channels peaks up to 50 blmbits @40us)</t>
        </r>
      </text>
    </comment>
    <comment ref="AV83" authorId="1">
      <text>
        <r>
          <rPr>
            <b/>
            <sz val="9"/>
            <rFont val="Tahoma"/>
            <family val="2"/>
          </rPr>
          <t>Ewald Effinger:</t>
        </r>
        <r>
          <rPr>
            <sz val="9"/>
            <rFont val="Tahoma"/>
            <family val="2"/>
          </rPr>
          <t xml:space="preserve">
Blinking (all channels peaks up to 50 blmbits @40us)</t>
        </r>
      </text>
    </comment>
    <comment ref="AV81" authorId="1">
      <text>
        <r>
          <rPr>
            <b/>
            <sz val="9"/>
            <rFont val="Tahoma"/>
            <family val="2"/>
          </rPr>
          <t>Ewald Effinger:</t>
        </r>
        <r>
          <rPr>
            <sz val="9"/>
            <rFont val="Tahoma"/>
            <family val="2"/>
          </rPr>
          <t xml:space="preserve">
Blinking (all channels peaks up to 50 blmbits @40us)</t>
        </r>
      </text>
    </comment>
    <comment ref="AV80" authorId="1">
      <text>
        <r>
          <rPr>
            <b/>
            <sz val="9"/>
            <rFont val="Tahoma"/>
            <family val="2"/>
          </rPr>
          <t>Ewald Effinger:</t>
        </r>
        <r>
          <rPr>
            <sz val="9"/>
            <rFont val="Tahoma"/>
            <family val="2"/>
          </rPr>
          <t xml:space="preserve">
Blinking (all channels peaks up to 50 blmbits @40us)</t>
        </r>
      </text>
    </comment>
    <comment ref="AV35" authorId="1">
      <text>
        <r>
          <rPr>
            <b/>
            <sz val="9"/>
            <rFont val="Tahoma"/>
            <family val="2"/>
          </rPr>
          <t>Ewald Effinger:</t>
        </r>
        <r>
          <rPr>
            <sz val="9"/>
            <rFont val="Tahoma"/>
            <family val="2"/>
          </rPr>
          <t xml:space="preserve">
Ch4 no Modulation :BLMBI.08L5B0T10_MBB_MBA
-&gt; cable badly connected!</t>
        </r>
      </text>
    </comment>
    <comment ref="AT48" authorId="1">
      <text>
        <r>
          <rPr>
            <b/>
            <sz val="9"/>
            <rFont val="Tahoma"/>
            <family val="2"/>
          </rPr>
          <t>Ewald Effinger:</t>
        </r>
        <r>
          <rPr>
            <sz val="9"/>
            <rFont val="Tahoma"/>
            <family val="2"/>
          </rPr>
          <t xml:space="preserve">
NG18 cable was not connected</t>
        </r>
      </text>
    </comment>
    <comment ref="AQ12" authorId="1">
      <text>
        <r>
          <rPr>
            <b/>
            <sz val="9"/>
            <rFont val="Tahoma"/>
            <family val="2"/>
          </rPr>
          <t>Ewald Effinger:</t>
        </r>
        <r>
          <rPr>
            <sz val="9"/>
            <rFont val="Tahoma"/>
            <family val="2"/>
          </rPr>
          <t xml:space="preserve">
Ch7: Level was o.k CFC error was on! 
Card checked in the lab, since no improvement after a reset. 
Card was o.k. -&gt; Card reinstalled and all wasd o.k. 
Again 2 resets done and all was o.k. </t>
        </r>
      </text>
    </comment>
    <comment ref="AV88" authorId="1">
      <text>
        <r>
          <rPr>
            <b/>
            <sz val="9"/>
            <rFont val="Tahoma"/>
            <family val="2"/>
          </rPr>
          <t>Ewald Effinger:</t>
        </r>
        <r>
          <rPr>
            <sz val="9"/>
            <rFont val="Tahoma"/>
            <family val="2"/>
          </rPr>
          <t xml:space="preserve">
Blinking (all channels peaks up to 50 blmbits @40us)</t>
        </r>
      </text>
    </comment>
    <comment ref="AV87" authorId="1">
      <text>
        <r>
          <rPr>
            <b/>
            <sz val="9"/>
            <rFont val="Tahoma"/>
            <family val="2"/>
          </rPr>
          <t>Ewald Effinger:</t>
        </r>
        <r>
          <rPr>
            <sz val="9"/>
            <rFont val="Tahoma"/>
            <family val="2"/>
          </rPr>
          <t xml:space="preserve">
Blinking (all channels peaks up to 50 blmbits @40us)</t>
        </r>
      </text>
    </comment>
    <comment ref="AV82" authorId="1">
      <text>
        <r>
          <rPr>
            <b/>
            <sz val="9"/>
            <rFont val="Tahoma"/>
            <family val="2"/>
          </rPr>
          <t>Ewald Effinger:</t>
        </r>
        <r>
          <rPr>
            <sz val="9"/>
            <rFont val="Tahoma"/>
            <family val="2"/>
          </rPr>
          <t xml:space="preserve">
Blinking (all channels peaks up to 50 blmbits @40us)</t>
        </r>
      </text>
    </comment>
    <comment ref="AV78" authorId="1">
      <text>
        <r>
          <rPr>
            <b/>
            <sz val="9"/>
            <rFont val="Tahoma"/>
            <family val="2"/>
          </rPr>
          <t>Ewald Effinger:</t>
        </r>
        <r>
          <rPr>
            <sz val="9"/>
            <rFont val="Tahoma"/>
            <family val="2"/>
          </rPr>
          <t xml:space="preserve">
Blinking (all channels peaks up to 50 blmbits @40us)</t>
        </r>
      </text>
    </comment>
    <comment ref="AV77" authorId="1">
      <text>
        <r>
          <rPr>
            <b/>
            <sz val="9"/>
            <rFont val="Tahoma"/>
            <family val="2"/>
          </rPr>
          <t>Ewald Effinger:</t>
        </r>
        <r>
          <rPr>
            <sz val="9"/>
            <rFont val="Tahoma"/>
            <family val="2"/>
          </rPr>
          <t xml:space="preserve">
Blinking (all channels peaks up to 50 blmbits @40us)</t>
        </r>
      </text>
    </comment>
    <comment ref="AV17" authorId="1">
      <text>
        <r>
          <rPr>
            <b/>
            <sz val="9"/>
            <rFont val="Tahoma"/>
            <family val="2"/>
          </rPr>
          <t>Ewald Effinger:</t>
        </r>
        <r>
          <rPr>
            <sz val="9"/>
            <rFont val="Tahoma"/>
            <family val="2"/>
          </rPr>
          <t xml:space="preserve">
Blinking (all channels peaks up to 50 blmbits @40us)</t>
        </r>
      </text>
    </comment>
    <comment ref="AV16" authorId="1">
      <text>
        <r>
          <rPr>
            <b/>
            <sz val="9"/>
            <rFont val="Tahoma"/>
            <family val="2"/>
          </rPr>
          <t>Ewald Effinger:</t>
        </r>
        <r>
          <rPr>
            <sz val="9"/>
            <rFont val="Tahoma"/>
            <family val="2"/>
          </rPr>
          <t xml:space="preserve">
Blinking (all channels peaks up to 50 blmbits @40us)</t>
        </r>
      </text>
    </comment>
    <comment ref="AV6" authorId="1">
      <text>
        <r>
          <rPr>
            <b/>
            <sz val="9"/>
            <rFont val="Tahoma"/>
            <family val="2"/>
          </rPr>
          <t>Ewald Effinger:</t>
        </r>
        <r>
          <rPr>
            <sz val="9"/>
            <rFont val="Tahoma"/>
            <family val="2"/>
          </rPr>
          <t xml:space="preserve">
Blinking (all channels peaks up to 50 blmbits @40us)</t>
        </r>
      </text>
    </comment>
    <comment ref="AV7" authorId="1">
      <text>
        <r>
          <rPr>
            <b/>
            <sz val="9"/>
            <rFont val="Tahoma"/>
            <family val="2"/>
          </rPr>
          <t>Ewald Effinger:</t>
        </r>
        <r>
          <rPr>
            <sz val="9"/>
            <rFont val="Tahoma"/>
            <family val="2"/>
          </rPr>
          <t xml:space="preserve">
Blinking (all channels peaks up to 50 blmbits @40us)</t>
        </r>
      </text>
    </comment>
    <comment ref="AV12" authorId="1">
      <text>
        <r>
          <rPr>
            <b/>
            <sz val="9"/>
            <rFont val="Tahoma"/>
            <family val="2"/>
          </rPr>
          <t>Ewald Effinger:</t>
        </r>
        <r>
          <rPr>
            <sz val="9"/>
            <rFont val="Tahoma"/>
            <family val="2"/>
          </rPr>
          <t xml:space="preserve">
Blinking (all channels peaks up to 50 blmbits @40us)</t>
        </r>
      </text>
    </comment>
  </commentList>
</comments>
</file>

<file path=xl/comments7.xml><?xml version="1.0" encoding="utf-8"?>
<comments xmlns="http://schemas.openxmlformats.org/spreadsheetml/2006/main">
  <authors>
    <author>effinger</author>
    <author>Ewald Effinger</author>
  </authors>
  <commentList>
    <comment ref="E22" authorId="0">
      <text>
        <r>
          <rPr>
            <b/>
            <sz val="8"/>
            <rFont val="Tahoma"/>
            <family val="2"/>
          </rPr>
          <t>effinger:</t>
        </r>
        <r>
          <rPr>
            <sz val="8"/>
            <rFont val="Tahoma"/>
            <family val="2"/>
          </rPr>
          <t xml:space="preserve">
BLECF_0279 repalced by BLECF_0708 at the 5.6.08 by Ion</t>
        </r>
      </text>
    </comment>
    <comment ref="AV28" authorId="1">
      <text>
        <r>
          <rPr>
            <b/>
            <sz val="9"/>
            <rFont val="Tahoma"/>
            <family val="2"/>
          </rPr>
          <t>Ewald Effinger:</t>
        </r>
        <r>
          <rPr>
            <sz val="9"/>
            <rFont val="Tahoma"/>
            <family val="2"/>
          </rPr>
          <t xml:space="preserve">
</t>
        </r>
        <r>
          <rPr>
            <b/>
            <sz val="9"/>
            <rFont val="Tahoma"/>
            <family val="2"/>
          </rPr>
          <t xml:space="preserve">Problem with HV (20mA)!!!! </t>
        </r>
        <r>
          <rPr>
            <sz val="9"/>
            <rFont val="Tahoma"/>
            <family val="2"/>
          </rPr>
          <t xml:space="preserve">
After checking the powersupply the 20mA disapeard!
The cable of the first HV suppl was not connected.  
Filter Capacitor of the HV box in the Dump was burned and therefore short circuited</t>
        </r>
      </text>
    </comment>
    <comment ref="C68" authorId="1">
      <text>
        <r>
          <rPr>
            <b/>
            <sz val="9"/>
            <rFont val="Tahoma"/>
            <family val="2"/>
          </rPr>
          <t>Ewald Effinger:</t>
        </r>
        <r>
          <rPr>
            <sz val="9"/>
            <rFont val="Tahoma"/>
            <family val="2"/>
          </rPr>
          <t xml:space="preserve">
All Channels 1uF/100k</t>
        </r>
      </text>
    </comment>
    <comment ref="C69" authorId="1">
      <text>
        <r>
          <rPr>
            <b/>
            <sz val="9"/>
            <rFont val="Tahoma"/>
            <family val="2"/>
          </rPr>
          <t>Ewald Effinger:</t>
        </r>
        <r>
          <rPr>
            <sz val="9"/>
            <rFont val="Tahoma"/>
            <family val="2"/>
          </rPr>
          <t xml:space="preserve">
All Channels 1uF/100k</t>
        </r>
      </text>
    </comment>
    <comment ref="C29" authorId="1">
      <text>
        <r>
          <rPr>
            <b/>
            <sz val="9"/>
            <rFont val="Tahoma"/>
            <family val="2"/>
          </rPr>
          <t>Ewald Effinger:</t>
        </r>
        <r>
          <rPr>
            <sz val="9"/>
            <rFont val="Tahoma"/>
            <family val="2"/>
          </rPr>
          <t xml:space="preserve">
All Channels 1uF/100k</t>
        </r>
      </text>
    </comment>
    <comment ref="C30" authorId="1">
      <text>
        <r>
          <rPr>
            <b/>
            <sz val="9"/>
            <rFont val="Tahoma"/>
            <family val="2"/>
          </rPr>
          <t>Ewald Effinger:</t>
        </r>
        <r>
          <rPr>
            <sz val="9"/>
            <rFont val="Tahoma"/>
            <family val="2"/>
          </rPr>
          <t xml:space="preserve">
All Channels 1uF/100k</t>
        </r>
      </text>
    </comment>
    <comment ref="AV58" authorId="1">
      <text>
        <r>
          <rPr>
            <b/>
            <sz val="9"/>
            <rFont val="Tahoma"/>
            <family val="2"/>
          </rPr>
          <t>Ewald Effinger:</t>
        </r>
        <r>
          <rPr>
            <sz val="9"/>
            <rFont val="Tahoma"/>
            <family val="2"/>
          </rPr>
          <t xml:space="preserve">
Problem with Filter CH2 </t>
        </r>
      </text>
    </comment>
    <comment ref="AV39" authorId="1">
      <text>
        <r>
          <rPr>
            <b/>
            <sz val="9"/>
            <rFont val="Tahoma"/>
            <family val="0"/>
          </rPr>
          <t>Ewald Effinger:</t>
        </r>
        <r>
          <rPr>
            <sz val="9"/>
            <rFont val="Tahoma"/>
            <family val="0"/>
          </rPr>
          <t xml:space="preserve">
Channel 3 blocked Check cabling   (Card needed to be unplugged to perform a proper reset)</t>
        </r>
      </text>
    </comment>
    <comment ref="AV40" authorId="1">
      <text>
        <r>
          <rPr>
            <b/>
            <sz val="9"/>
            <rFont val="Tahoma"/>
            <family val="0"/>
          </rPr>
          <t>Ewald Effinger:</t>
        </r>
        <r>
          <rPr>
            <sz val="9"/>
            <rFont val="Tahoma"/>
            <family val="0"/>
          </rPr>
          <t xml:space="preserve">
CFC Reset (with switch was o.k)</t>
        </r>
      </text>
    </comment>
    <comment ref="E90" authorId="1">
      <text>
        <r>
          <rPr>
            <b/>
            <sz val="9"/>
            <rFont val="Tahoma"/>
            <family val="2"/>
          </rPr>
          <t>Ewald Effinger:</t>
        </r>
        <r>
          <rPr>
            <sz val="9"/>
            <rFont val="Tahoma"/>
            <family val="2"/>
          </rPr>
          <t xml:space="preserve">
BLECF_0565 ch4 and ch8 repaired since the input was burnded -&gt; 
While checking </t>
        </r>
      </text>
    </comment>
  </commentList>
</comments>
</file>

<file path=xl/comments8.xml><?xml version="1.0" encoding="utf-8"?>
<comments xmlns="http://schemas.openxmlformats.org/spreadsheetml/2006/main">
  <authors>
    <author>Ewald Effinger</author>
  </authors>
  <commentList>
    <comment ref="D62" authorId="0">
      <text>
        <r>
          <rPr>
            <b/>
            <sz val="9"/>
            <rFont val="Tahoma"/>
            <family val="2"/>
          </rPr>
          <t>Ewald Effinger:</t>
        </r>
        <r>
          <rPr>
            <sz val="9"/>
            <rFont val="Tahoma"/>
            <family val="2"/>
          </rPr>
          <t xml:space="preserve">
was 412</t>
        </r>
      </text>
    </comment>
    <comment ref="D67" authorId="0">
      <text>
        <r>
          <rPr>
            <b/>
            <sz val="9"/>
            <rFont val="Tahoma"/>
            <family val="2"/>
          </rPr>
          <t>Ewald Effinger:</t>
        </r>
        <r>
          <rPr>
            <sz val="9"/>
            <rFont val="Tahoma"/>
            <family val="2"/>
          </rPr>
          <t xml:space="preserve">
was 334
</t>
        </r>
      </text>
    </comment>
    <comment ref="D68" authorId="0">
      <text>
        <r>
          <rPr>
            <b/>
            <sz val="9"/>
            <rFont val="Tahoma"/>
            <family val="2"/>
          </rPr>
          <t>Ewald Effinger:</t>
        </r>
        <r>
          <rPr>
            <sz val="9"/>
            <rFont val="Tahoma"/>
            <family val="2"/>
          </rPr>
          <t xml:space="preserve">
was 031
</t>
        </r>
      </text>
    </comment>
    <comment ref="D69" authorId="0">
      <text>
        <r>
          <rPr>
            <b/>
            <sz val="9"/>
            <rFont val="Tahoma"/>
            <family val="2"/>
          </rPr>
          <t>Ewald Effinger:</t>
        </r>
        <r>
          <rPr>
            <sz val="9"/>
            <rFont val="Tahoma"/>
            <family val="2"/>
          </rPr>
          <t xml:space="preserve">
was 350</t>
        </r>
      </text>
    </comment>
    <comment ref="D70" authorId="0">
      <text>
        <r>
          <rPr>
            <b/>
            <sz val="9"/>
            <rFont val="Tahoma"/>
            <family val="2"/>
          </rPr>
          <t>Ewald Effinger:</t>
        </r>
        <r>
          <rPr>
            <sz val="9"/>
            <rFont val="Tahoma"/>
            <family val="2"/>
          </rPr>
          <t xml:space="preserve">
was 081</t>
        </r>
      </text>
    </comment>
    <comment ref="D71" authorId="0">
      <text>
        <r>
          <rPr>
            <b/>
            <sz val="9"/>
            <rFont val="Tahoma"/>
            <family val="2"/>
          </rPr>
          <t>Ewald Effinger:</t>
        </r>
        <r>
          <rPr>
            <sz val="9"/>
            <rFont val="Tahoma"/>
            <family val="2"/>
          </rPr>
          <t xml:space="preserve">
was 394</t>
        </r>
      </text>
    </comment>
    <comment ref="AM74" authorId="0">
      <text>
        <r>
          <rPr>
            <b/>
            <sz val="9"/>
            <rFont val="Tahoma"/>
            <family val="2"/>
          </rPr>
          <t>Ewald Effinger:</t>
        </r>
        <r>
          <rPr>
            <sz val="9"/>
            <rFont val="Tahoma"/>
            <family val="2"/>
          </rPr>
          <t xml:space="preserve">
level was on, no o.k</t>
        </r>
      </text>
    </comment>
    <comment ref="AN74" authorId="0">
      <text>
        <r>
          <rPr>
            <b/>
            <sz val="9"/>
            <rFont val="Tahoma"/>
            <family val="2"/>
          </rPr>
          <t>Ewald Effinger:</t>
        </r>
        <r>
          <rPr>
            <sz val="9"/>
            <rFont val="Tahoma"/>
            <family val="2"/>
          </rPr>
          <t xml:space="preserve">
level was on, no o.k</t>
        </r>
      </text>
    </comment>
    <comment ref="AJ57" authorId="0">
      <text>
        <r>
          <rPr>
            <b/>
            <sz val="9"/>
            <rFont val="Tahoma"/>
            <family val="2"/>
          </rPr>
          <t>Ewald Effinger:</t>
        </r>
        <r>
          <rPr>
            <sz val="9"/>
            <rFont val="Tahoma"/>
            <family val="2"/>
          </rPr>
          <t xml:space="preserve">
evel was on, no o.k</t>
        </r>
      </text>
    </comment>
    <comment ref="AK58" authorId="0">
      <text>
        <r>
          <rPr>
            <b/>
            <sz val="9"/>
            <rFont val="Tahoma"/>
            <family val="2"/>
          </rPr>
          <t>Ewald Effinger:</t>
        </r>
        <r>
          <rPr>
            <sz val="9"/>
            <rFont val="Tahoma"/>
            <family val="2"/>
          </rPr>
          <t xml:space="preserve">
evel was on, no o.k</t>
        </r>
      </text>
    </comment>
    <comment ref="AL58" authorId="0">
      <text>
        <r>
          <rPr>
            <b/>
            <sz val="9"/>
            <rFont val="Tahoma"/>
            <family val="2"/>
          </rPr>
          <t>Ewald Effinger:</t>
        </r>
        <r>
          <rPr>
            <sz val="9"/>
            <rFont val="Tahoma"/>
            <family val="2"/>
          </rPr>
          <t xml:space="preserve">
evel was on, no o.k</t>
        </r>
      </text>
    </comment>
    <comment ref="AL59" authorId="0">
      <text>
        <r>
          <rPr>
            <b/>
            <sz val="9"/>
            <rFont val="Tahoma"/>
            <family val="2"/>
          </rPr>
          <t>Ewald Effinger:</t>
        </r>
        <r>
          <rPr>
            <sz val="9"/>
            <rFont val="Tahoma"/>
            <family val="2"/>
          </rPr>
          <t xml:space="preserve">
evel was on, no o.k</t>
        </r>
      </text>
    </comment>
    <comment ref="AN64" authorId="0">
      <text>
        <r>
          <rPr>
            <b/>
            <sz val="9"/>
            <rFont val="Tahoma"/>
            <family val="2"/>
          </rPr>
          <t>Ewald Effinger:</t>
        </r>
        <r>
          <rPr>
            <sz val="9"/>
            <rFont val="Tahoma"/>
            <family val="2"/>
          </rPr>
          <t xml:space="preserve">
evel was on, no o.k</t>
        </r>
      </text>
    </comment>
    <comment ref="AI67" authorId="0">
      <text>
        <r>
          <rPr>
            <b/>
            <sz val="9"/>
            <rFont val="Tahoma"/>
            <family val="2"/>
          </rPr>
          <t>Ewald Effinger:</t>
        </r>
        <r>
          <rPr>
            <sz val="9"/>
            <rFont val="Tahoma"/>
            <family val="2"/>
          </rPr>
          <t xml:space="preserve">
evel was on, no o.k</t>
        </r>
      </text>
    </comment>
    <comment ref="AJ67" authorId="0">
      <text>
        <r>
          <rPr>
            <b/>
            <sz val="9"/>
            <rFont val="Tahoma"/>
            <family val="2"/>
          </rPr>
          <t>Ewald Effinger:</t>
        </r>
        <r>
          <rPr>
            <sz val="9"/>
            <rFont val="Tahoma"/>
            <family val="2"/>
          </rPr>
          <t xml:space="preserve">
evel was on, no o.k</t>
        </r>
      </text>
    </comment>
    <comment ref="AL67" authorId="0">
      <text>
        <r>
          <rPr>
            <b/>
            <sz val="9"/>
            <rFont val="Tahoma"/>
            <family val="2"/>
          </rPr>
          <t>Ewald Effinger:</t>
        </r>
        <r>
          <rPr>
            <sz val="9"/>
            <rFont val="Tahoma"/>
            <family val="2"/>
          </rPr>
          <t xml:space="preserve">
evel was on, no o.k</t>
        </r>
      </text>
    </comment>
    <comment ref="AN67" authorId="0">
      <text>
        <r>
          <rPr>
            <b/>
            <sz val="9"/>
            <rFont val="Tahoma"/>
            <family val="2"/>
          </rPr>
          <t>Ewald Effinger:</t>
        </r>
        <r>
          <rPr>
            <sz val="9"/>
            <rFont val="Tahoma"/>
            <family val="2"/>
          </rPr>
          <t xml:space="preserve">
evel was on, no o.k</t>
        </r>
      </text>
    </comment>
    <comment ref="AS69" authorId="0">
      <text>
        <r>
          <rPr>
            <b/>
            <sz val="9"/>
            <rFont val="Tahoma"/>
            <family val="2"/>
          </rPr>
          <t>Ewald Effinger:</t>
        </r>
        <r>
          <rPr>
            <sz val="9"/>
            <rFont val="Tahoma"/>
            <family val="2"/>
          </rPr>
          <t xml:space="preserve">
Problem with HV</t>
        </r>
      </text>
    </comment>
    <comment ref="AS72" authorId="0">
      <text>
        <r>
          <rPr>
            <b/>
            <sz val="9"/>
            <rFont val="Tahoma"/>
            <family val="2"/>
          </rPr>
          <t>Ewald Effinger:</t>
        </r>
        <r>
          <rPr>
            <sz val="9"/>
            <rFont val="Tahoma"/>
            <family val="2"/>
          </rPr>
          <t xml:space="preserve">
HV connector was bad connected!</t>
        </r>
      </text>
    </comment>
    <comment ref="AD83" authorId="0">
      <text>
        <r>
          <rPr>
            <b/>
            <sz val="9"/>
            <rFont val="Tahoma"/>
            <family val="2"/>
          </rPr>
          <t>Ewald Effinger:</t>
        </r>
        <r>
          <rPr>
            <sz val="9"/>
            <rFont val="Tahoma"/>
            <family val="2"/>
          </rPr>
          <t xml:space="preserve">
LF</t>
        </r>
      </text>
    </comment>
    <comment ref="AS77" authorId="0">
      <text>
        <r>
          <rPr>
            <b/>
            <sz val="9"/>
            <rFont val="Tahoma"/>
            <family val="2"/>
          </rPr>
          <t>Ewald Effinger:</t>
        </r>
        <r>
          <rPr>
            <sz val="9"/>
            <rFont val="Tahoma"/>
            <family val="2"/>
          </rPr>
          <t xml:space="preserve">
Problem with HV</t>
        </r>
      </text>
    </comment>
    <comment ref="AS81" authorId="0">
      <text>
        <r>
          <rPr>
            <b/>
            <sz val="9"/>
            <rFont val="Tahoma"/>
            <family val="2"/>
          </rPr>
          <t>Ewald Effinger:</t>
        </r>
        <r>
          <rPr>
            <sz val="9"/>
            <rFont val="Tahoma"/>
            <family val="2"/>
          </rPr>
          <t xml:space="preserve">
Problem with HV</t>
        </r>
      </text>
    </comment>
    <comment ref="AD72" authorId="0">
      <text>
        <r>
          <rPr>
            <b/>
            <sz val="9"/>
            <rFont val="Tahoma"/>
            <family val="2"/>
          </rPr>
          <t>Ewald Effinger:</t>
        </r>
        <r>
          <rPr>
            <sz val="9"/>
            <rFont val="Tahoma"/>
            <family val="2"/>
          </rPr>
          <t xml:space="preserve">
LF</t>
        </r>
      </text>
    </comment>
    <comment ref="AI81" authorId="0">
      <text>
        <r>
          <rPr>
            <b/>
            <sz val="9"/>
            <rFont val="Tahoma"/>
            <family val="2"/>
          </rPr>
          <t>Ewald Effinger:</t>
        </r>
        <r>
          <rPr>
            <sz val="9"/>
            <rFont val="Tahoma"/>
            <family val="2"/>
          </rPr>
          <t xml:space="preserve">
Noise on all channels)
</t>
        </r>
      </text>
    </comment>
    <comment ref="AC47" authorId="0">
      <text>
        <r>
          <rPr>
            <b/>
            <sz val="9"/>
            <rFont val="Tahoma"/>
            <family val="2"/>
          </rPr>
          <t>Ewald Effinger:</t>
        </r>
        <r>
          <rPr>
            <sz val="9"/>
            <rFont val="Tahoma"/>
            <family val="2"/>
          </rPr>
          <t xml:space="preserve">
LF</t>
        </r>
      </text>
    </comment>
    <comment ref="AD47" authorId="0">
      <text>
        <r>
          <rPr>
            <b/>
            <sz val="9"/>
            <rFont val="Tahoma"/>
            <family val="2"/>
          </rPr>
          <t>Ewald Effinger:</t>
        </r>
        <r>
          <rPr>
            <sz val="9"/>
            <rFont val="Tahoma"/>
            <family val="2"/>
          </rPr>
          <t xml:space="preserve">
LF
</t>
        </r>
      </text>
    </comment>
    <comment ref="AT84" authorId="0">
      <text>
        <r>
          <rPr>
            <b/>
            <sz val="9"/>
            <rFont val="Tahoma"/>
            <family val="2"/>
          </rPr>
          <t>Ewald Effinger:</t>
        </r>
        <r>
          <rPr>
            <sz val="9"/>
            <rFont val="Tahoma"/>
            <family val="2"/>
          </rPr>
          <t xml:space="preserve">
NES 18 ! To be checked if it is connected!</t>
        </r>
      </text>
    </comment>
    <comment ref="AT72" authorId="0">
      <text>
        <r>
          <rPr>
            <b/>
            <sz val="9"/>
            <rFont val="Tahoma"/>
            <family val="2"/>
          </rPr>
          <t>Ewald Effinger:</t>
        </r>
        <r>
          <rPr>
            <sz val="9"/>
            <rFont val="Tahoma"/>
            <family val="2"/>
          </rPr>
          <t xml:space="preserve">
Fiber connection to be checked! (Ewald: Adrien cleaned the fibers and checked if the GOH was proper connected) </t>
        </r>
      </text>
    </comment>
    <comment ref="AT77" authorId="0">
      <text>
        <r>
          <rPr>
            <b/>
            <sz val="9"/>
            <rFont val="Tahoma"/>
            <family val="2"/>
          </rPr>
          <t>Ewald Effinger:</t>
        </r>
        <r>
          <rPr>
            <sz val="9"/>
            <rFont val="Tahoma"/>
            <family val="2"/>
          </rPr>
          <t xml:space="preserve">
HV not o.k. (Ewald: HV Cable was wrong connected</t>
        </r>
      </text>
    </comment>
    <comment ref="D20" authorId="0">
      <text>
        <r>
          <rPr>
            <b/>
            <sz val="9"/>
            <rFont val="Tahoma"/>
            <family val="0"/>
          </rPr>
          <t>Ewald Effinger:</t>
        </r>
        <r>
          <rPr>
            <sz val="9"/>
            <rFont val="Tahoma"/>
            <family val="0"/>
          </rPr>
          <t xml:space="preserve">
BLECF_0571 removed since ch7 had an issue. 
New number BLECF_0208</t>
        </r>
      </text>
    </comment>
    <comment ref="AO20" authorId="0">
      <text>
        <r>
          <rPr>
            <b/>
            <sz val="9"/>
            <rFont val="Tahoma"/>
            <family val="0"/>
          </rPr>
          <t>Ewald Effinger:</t>
        </r>
        <r>
          <rPr>
            <sz val="9"/>
            <rFont val="Tahoma"/>
            <family val="0"/>
          </rPr>
          <t xml:space="preserve">
BLECF_0571,  CFC-error  was on , Level was o.k channel was 0 </t>
        </r>
      </text>
    </comment>
    <comment ref="AP23" authorId="0">
      <text>
        <r>
          <rPr>
            <b/>
            <sz val="9"/>
            <rFont val="Tahoma"/>
            <family val="0"/>
          </rPr>
          <t>Ewald Effinger:</t>
        </r>
        <r>
          <rPr>
            <sz val="9"/>
            <rFont val="Tahoma"/>
            <family val="0"/>
          </rPr>
          <t xml:space="preserve">
Channel is o.k, Level is off , CFC error on ---&gt; TC needs to be checked  </t>
        </r>
      </text>
    </comment>
    <comment ref="AP24" authorId="0">
      <text>
        <r>
          <rPr>
            <b/>
            <sz val="9"/>
            <rFont val="Tahoma"/>
            <family val="0"/>
          </rPr>
          <t>Ewald Effinger:</t>
        </r>
        <r>
          <rPr>
            <sz val="9"/>
            <rFont val="Tahoma"/>
            <family val="0"/>
          </rPr>
          <t xml:space="preserve">
Channel is o.k, Level is off , CFC error on ---&gt; TC needs to be checked  </t>
        </r>
      </text>
    </comment>
  </commentList>
</comments>
</file>

<file path=xl/comments9.xml><?xml version="1.0" encoding="utf-8"?>
<comments xmlns="http://schemas.openxmlformats.org/spreadsheetml/2006/main">
  <authors>
    <author>effinger</author>
    <author>Ewald Effinger</author>
  </authors>
  <commentList>
    <comment ref="P52" authorId="0">
      <text>
        <r>
          <rPr>
            <b/>
            <sz val="8"/>
            <rFont val="Tahoma"/>
            <family val="2"/>
          </rPr>
          <t>effinger:</t>
        </r>
        <r>
          <rPr>
            <sz val="8"/>
            <rFont val="Tahoma"/>
            <family val="2"/>
          </rPr>
          <t xml:space="preserve">
Fibre 2 : C22</t>
        </r>
      </text>
    </comment>
    <comment ref="U52" authorId="0">
      <text>
        <r>
          <rPr>
            <b/>
            <sz val="8"/>
            <rFont val="Tahoma"/>
            <family val="2"/>
          </rPr>
          <t>effinger:</t>
        </r>
        <r>
          <rPr>
            <sz val="8"/>
            <rFont val="Tahoma"/>
            <family val="2"/>
          </rPr>
          <t xml:space="preserve">
Fibre 2: C13 10</t>
        </r>
      </text>
    </comment>
    <comment ref="AE84" authorId="1">
      <text>
        <r>
          <rPr>
            <b/>
            <sz val="9"/>
            <rFont val="Tahoma"/>
            <family val="2"/>
          </rPr>
          <t>Ewald Effinger:</t>
        </r>
        <r>
          <rPr>
            <sz val="9"/>
            <rFont val="Tahoma"/>
            <family val="2"/>
          </rPr>
          <t xml:space="preserve">
E288  5/9/14 15:40
E288 8/9/14 17:00
o.k.</t>
        </r>
      </text>
    </comment>
    <comment ref="AE70" authorId="1">
      <text>
        <r>
          <rPr>
            <b/>
            <sz val="9"/>
            <rFont val="Tahoma"/>
            <family val="2"/>
          </rPr>
          <t>Ewald Effinger:</t>
        </r>
        <r>
          <rPr>
            <sz val="9"/>
            <rFont val="Tahoma"/>
            <family val="2"/>
          </rPr>
          <t xml:space="preserve">
8D11  5/9/14 15:40
8D11 8/9/14 17:30
o.k
</t>
        </r>
      </text>
    </comment>
    <comment ref="E87" authorId="1">
      <text>
        <r>
          <rPr>
            <b/>
            <sz val="9"/>
            <rFont val="Tahoma"/>
            <family val="2"/>
          </rPr>
          <t>Ewald Effinger:</t>
        </r>
        <r>
          <rPr>
            <sz val="9"/>
            <rFont val="Tahoma"/>
            <family val="2"/>
          </rPr>
          <t xml:space="preserve">
Number correct!</t>
        </r>
      </text>
    </comment>
    <comment ref="E86" authorId="1">
      <text>
        <r>
          <rPr>
            <b/>
            <sz val="9"/>
            <rFont val="Tahoma"/>
            <family val="2"/>
          </rPr>
          <t>Ewald Effinger:</t>
        </r>
        <r>
          <rPr>
            <sz val="9"/>
            <rFont val="Tahoma"/>
            <family val="2"/>
          </rPr>
          <t xml:space="preserve">
Number correct!</t>
        </r>
      </text>
    </comment>
    <comment ref="AU68" authorId="1">
      <text>
        <r>
          <rPr>
            <b/>
            <sz val="9"/>
            <rFont val="Tahoma"/>
            <family val="2"/>
          </rPr>
          <t>Ewald Effinger:</t>
        </r>
        <r>
          <rPr>
            <sz val="9"/>
            <rFont val="Tahoma"/>
            <family val="2"/>
          </rPr>
          <t xml:space="preserve">
In the new NES18 cable was a pin swap. Now it is o.k!
1.  Check connector of the CFC 2. disconnecting of cable  </t>
        </r>
      </text>
    </comment>
    <comment ref="AK56" authorId="1">
      <text>
        <r>
          <rPr>
            <b/>
            <sz val="9"/>
            <rFont val="Tahoma"/>
            <family val="2"/>
          </rPr>
          <t>Ewald Effinger:</t>
        </r>
        <r>
          <rPr>
            <sz val="9"/>
            <rFont val="Tahoma"/>
            <family val="2"/>
          </rPr>
          <t xml:space="preserve">
was blogged to negative</t>
        </r>
      </text>
    </comment>
    <comment ref="AT56" authorId="1">
      <text>
        <r>
          <rPr>
            <b/>
            <sz val="9"/>
            <rFont val="Tahoma"/>
            <family val="2"/>
          </rPr>
          <t>Ewald Effinger:</t>
        </r>
        <r>
          <rPr>
            <sz val="9"/>
            <rFont val="Tahoma"/>
            <family val="2"/>
          </rPr>
          <t xml:space="preserve">
HV was not o.k</t>
        </r>
      </text>
    </comment>
    <comment ref="AE20" authorId="1">
      <text>
        <r>
          <rPr>
            <b/>
            <sz val="9"/>
            <rFont val="Tahoma"/>
            <family val="2"/>
          </rPr>
          <t>Ewald Effinger:</t>
        </r>
        <r>
          <rPr>
            <sz val="9"/>
            <rFont val="Tahoma"/>
            <family val="2"/>
          </rPr>
          <t xml:space="preserve">
↑ increased slowly
counter reset on the 3.2.14 11:30
</t>
        </r>
      </text>
    </comment>
    <comment ref="E36" authorId="1">
      <text>
        <r>
          <rPr>
            <b/>
            <sz val="9"/>
            <rFont val="Tahoma"/>
            <family val="2"/>
          </rPr>
          <t>Ewald Effinger:</t>
        </r>
        <r>
          <rPr>
            <sz val="9"/>
            <rFont val="Tahoma"/>
            <family val="2"/>
          </rPr>
          <t xml:space="preserve">
was BLECF_0221</t>
        </r>
      </text>
    </comment>
    <comment ref="E46" authorId="1">
      <text>
        <r>
          <rPr>
            <b/>
            <sz val="9"/>
            <rFont val="Tahoma"/>
            <family val="2"/>
          </rPr>
          <t>Ewald Effinger:</t>
        </r>
        <r>
          <rPr>
            <sz val="9"/>
            <rFont val="Tahoma"/>
            <family val="2"/>
          </rPr>
          <t xml:space="preserve">
Was BLECF_0265</t>
        </r>
      </text>
    </comment>
    <comment ref="AE92" authorId="1">
      <text>
        <r>
          <rPr>
            <b/>
            <sz val="9"/>
            <rFont val="Tahoma"/>
            <family val="2"/>
          </rPr>
          <t>Ewald Effinger:</t>
        </r>
        <r>
          <rPr>
            <sz val="9"/>
            <rFont val="Tahoma"/>
            <family val="2"/>
          </rPr>
          <t xml:space="preserve">
Fibers on the wrong input 3-4 instead of 1-2</t>
        </r>
      </text>
    </comment>
    <comment ref="AT46" authorId="1">
      <text>
        <r>
          <rPr>
            <b/>
            <sz val="9"/>
            <rFont val="Tahoma"/>
            <family val="2"/>
          </rPr>
          <t>Ewald Effinger:</t>
        </r>
        <r>
          <rPr>
            <sz val="9"/>
            <rFont val="Tahoma"/>
            <family val="2"/>
          </rPr>
          <t xml:space="preserve">
HV missing</t>
        </r>
      </text>
    </comment>
    <comment ref="AE38" authorId="1">
      <text>
        <r>
          <rPr>
            <b/>
            <sz val="9"/>
            <rFont val="Tahoma"/>
            <family val="2"/>
          </rPr>
          <t>Ewald Effinger:</t>
        </r>
        <r>
          <rPr>
            <sz val="9"/>
            <rFont val="Tahoma"/>
            <family val="2"/>
          </rPr>
          <t xml:space="preserve">
LF ↑↑↑ , fibers and CFC cleaned! O.k </t>
        </r>
      </text>
    </comment>
    <comment ref="AE28" authorId="1">
      <text>
        <r>
          <rPr>
            <b/>
            <sz val="9"/>
            <rFont val="Tahoma"/>
            <family val="2"/>
          </rPr>
          <t>Ewald Effinger:</t>
        </r>
        <r>
          <rPr>
            <sz val="9"/>
            <rFont val="Tahoma"/>
            <family val="2"/>
          </rPr>
          <t xml:space="preserve">
LF ↑↑↑ , connector was badly plugged! </t>
        </r>
      </text>
    </comment>
    <comment ref="AC36" authorId="1">
      <text>
        <r>
          <rPr>
            <b/>
            <sz val="9"/>
            <rFont val="Tahoma"/>
            <family val="2"/>
          </rPr>
          <t>Ewald Effinger:</t>
        </r>
        <r>
          <rPr>
            <sz val="9"/>
            <rFont val="Tahoma"/>
            <family val="2"/>
          </rPr>
          <t xml:space="preserve">
LF ↑↑↑, GOH checked</t>
        </r>
      </text>
    </comment>
    <comment ref="AF36" authorId="1">
      <text>
        <r>
          <rPr>
            <b/>
            <sz val="9"/>
            <rFont val="Tahoma"/>
            <family val="2"/>
          </rPr>
          <t>Ewald Effinger:</t>
        </r>
        <r>
          <rPr>
            <sz val="9"/>
            <rFont val="Tahoma"/>
            <family val="2"/>
          </rPr>
          <t xml:space="preserve">
LF ↑↑↑, GOH checked</t>
        </r>
      </text>
    </comment>
    <comment ref="AB20" authorId="1">
      <text>
        <r>
          <rPr>
            <b/>
            <sz val="9"/>
            <rFont val="Tahoma"/>
            <family val="2"/>
          </rPr>
          <t>Ewald Effinger:</t>
        </r>
        <r>
          <rPr>
            <sz val="9"/>
            <rFont val="Tahoma"/>
            <family val="2"/>
          </rPr>
          <t xml:space="preserve">
↑ increased slowly</t>
        </r>
      </text>
    </comment>
    <comment ref="AF20" authorId="1">
      <text>
        <r>
          <rPr>
            <b/>
            <sz val="9"/>
            <rFont val="Tahoma"/>
            <family val="2"/>
          </rPr>
          <t>Ewald Effinger:</t>
        </r>
        <r>
          <rPr>
            <sz val="9"/>
            <rFont val="Tahoma"/>
            <family val="2"/>
          </rPr>
          <t xml:space="preserve">
↑ increased slowly</t>
        </r>
      </text>
    </comment>
    <comment ref="AU67" authorId="1">
      <text>
        <r>
          <rPr>
            <b/>
            <sz val="9"/>
            <rFont val="Tahoma"/>
            <family val="2"/>
          </rPr>
          <t>Ewald Effinger:</t>
        </r>
        <r>
          <rPr>
            <sz val="9"/>
            <rFont val="Tahoma"/>
            <family val="2"/>
          </rPr>
          <t xml:space="preserve">
Channel 2 have peaks of 400 BLMbits =&gt; peaks disappeared still some noise but this can come from the cable length</t>
        </r>
      </text>
    </comment>
    <comment ref="AU66" authorId="1">
      <text>
        <r>
          <rPr>
            <b/>
            <sz val="9"/>
            <rFont val="Tahoma"/>
            <family val="2"/>
          </rPr>
          <t>Ewald Effinger:</t>
        </r>
        <r>
          <rPr>
            <sz val="9"/>
            <rFont val="Tahoma"/>
            <family val="2"/>
          </rPr>
          <t xml:space="preserve">
Wrong number -&gt; cheking of card number in the tunnel</t>
        </r>
      </text>
    </comment>
    <comment ref="AU56" authorId="1">
      <text>
        <r>
          <rPr>
            <b/>
            <sz val="9"/>
            <rFont val="Tahoma"/>
            <family val="2"/>
          </rPr>
          <t>Ewald Effinger:</t>
        </r>
        <r>
          <rPr>
            <sz val="9"/>
            <rFont val="Tahoma"/>
            <family val="2"/>
          </rPr>
          <t xml:space="preserve">
Channel 2 is blogged to negative!   1.  Check connector of the CFC 2. disconnecting of cable  </t>
        </r>
      </text>
    </comment>
    <comment ref="AU50" authorId="1">
      <text>
        <r>
          <rPr>
            <b/>
            <sz val="9"/>
            <rFont val="Tahoma"/>
            <family val="2"/>
          </rPr>
          <t>Ewald Effinger:</t>
        </r>
        <r>
          <rPr>
            <sz val="9"/>
            <rFont val="Tahoma"/>
            <family val="2"/>
          </rPr>
          <t xml:space="preserve">
Wrong number -&gt; cheking of card number in the tunnel</t>
        </r>
      </text>
    </comment>
    <comment ref="AU92" authorId="1">
      <text>
        <r>
          <rPr>
            <b/>
            <sz val="9"/>
            <rFont val="Tahoma"/>
            <family val="2"/>
          </rPr>
          <t>Ewald Effinger:</t>
        </r>
        <r>
          <rPr>
            <sz val="9"/>
            <rFont val="Tahoma"/>
            <family val="2"/>
          </rPr>
          <t xml:space="preserve">
DAC Reset with HV not executed ( reset of card needed and need to be checked again) </t>
        </r>
      </text>
    </comment>
    <comment ref="AU87" authorId="1">
      <text>
        <r>
          <rPr>
            <b/>
            <sz val="9"/>
            <rFont val="Tahoma"/>
            <family val="2"/>
          </rPr>
          <t>Ewald Effinger:</t>
        </r>
        <r>
          <rPr>
            <sz val="9"/>
            <rFont val="Tahoma"/>
            <family val="2"/>
          </rPr>
          <t xml:space="preserve">
Numbers inverted! 0099 -&gt; Checking of fiber in the surface -&gt; Fibers mixed up in the BLETC</t>
        </r>
      </text>
    </comment>
    <comment ref="AU86" authorId="1">
      <text>
        <r>
          <rPr>
            <b/>
            <sz val="9"/>
            <rFont val="Tahoma"/>
            <family val="2"/>
          </rPr>
          <t>Ewald Effinger:</t>
        </r>
        <r>
          <rPr>
            <sz val="9"/>
            <rFont val="Tahoma"/>
            <family val="2"/>
          </rPr>
          <t xml:space="preserve">
Numbers inverted! 006A -&gt; Checking of fiber in the surface -&gt; Fibers mixed up in the BLETC</t>
        </r>
      </text>
    </comment>
    <comment ref="AU70" authorId="1">
      <text>
        <r>
          <rPr>
            <b/>
            <sz val="9"/>
            <rFont val="Tahoma"/>
            <family val="2"/>
          </rPr>
          <t>Ewald Effinger:</t>
        </r>
        <r>
          <rPr>
            <sz val="9"/>
            <rFont val="Tahoma"/>
            <family val="2"/>
          </rPr>
          <t xml:space="preserve">
Powersupply exchanged! The transmission was alternating between on/off! O.k. for now!</t>
        </r>
      </text>
    </comment>
    <comment ref="AU72" authorId="1">
      <text>
        <r>
          <rPr>
            <b/>
            <sz val="9"/>
            <rFont val="Tahoma"/>
            <family val="2"/>
          </rPr>
          <t>Ewald Effinger:</t>
        </r>
        <r>
          <rPr>
            <sz val="9"/>
            <rFont val="Tahoma"/>
            <family val="2"/>
          </rPr>
          <t xml:space="preserve">
Powersupply exchanged! The transmission was alternating between on/off! O.k. for now!</t>
        </r>
      </text>
    </comment>
    <comment ref="AU77" authorId="1">
      <text>
        <r>
          <rPr>
            <b/>
            <sz val="9"/>
            <rFont val="Tahoma"/>
            <family val="2"/>
          </rPr>
          <t>Ewald Effinger:</t>
        </r>
        <r>
          <rPr>
            <sz val="9"/>
            <rFont val="Tahoma"/>
            <family val="2"/>
          </rPr>
          <t xml:space="preserve">
Powersupply exchanged! The transmission was alternating between on/off! O.k. for now!</t>
        </r>
      </text>
    </comment>
    <comment ref="AU80" authorId="1">
      <text>
        <r>
          <rPr>
            <b/>
            <sz val="9"/>
            <rFont val="Tahoma"/>
            <family val="2"/>
          </rPr>
          <t>Ewald Effinger:</t>
        </r>
        <r>
          <rPr>
            <sz val="9"/>
            <rFont val="Tahoma"/>
            <family val="2"/>
          </rPr>
          <t xml:space="preserve">
Powersupply exchanged! The transmission was alternating between on/off! O.k. for now!</t>
        </r>
      </text>
    </comment>
    <comment ref="AU81" authorId="1">
      <text>
        <r>
          <rPr>
            <b/>
            <sz val="9"/>
            <rFont val="Tahoma"/>
            <family val="2"/>
          </rPr>
          <t>Ewald Effinger:</t>
        </r>
        <r>
          <rPr>
            <sz val="9"/>
            <rFont val="Tahoma"/>
            <family val="2"/>
          </rPr>
          <t xml:space="preserve">
Powersupply exchanged! The transmission was alternating between on/off! O.k. for now!</t>
        </r>
      </text>
    </comment>
  </commentList>
</comments>
</file>

<file path=xl/sharedStrings.xml><?xml version="1.0" encoding="utf-8"?>
<sst xmlns="http://schemas.openxmlformats.org/spreadsheetml/2006/main" count="15841" uniqueCount="1444">
  <si>
    <t>BY02</t>
  </si>
  <si>
    <t>BJBHT.A1L1</t>
  </si>
  <si>
    <t>BYPLM.A12R1</t>
  </si>
  <si>
    <t>BYPLM.A13L1</t>
  </si>
  <si>
    <t>BYPLM.A13R1</t>
  </si>
  <si>
    <t>BYPLM.A14L1</t>
  </si>
  <si>
    <t>BYPLM.A14R1</t>
  </si>
  <si>
    <t>BYPLM.A15L1</t>
  </si>
  <si>
    <t>BYPLM.A15R1</t>
  </si>
  <si>
    <t>BYPLM.A16L1</t>
  </si>
  <si>
    <t>BYPLM.A16R1</t>
  </si>
  <si>
    <t>BYPLM.A17L1</t>
  </si>
  <si>
    <t>BYPLM.A17R1</t>
  </si>
  <si>
    <t>BYPLM.A18L1</t>
  </si>
  <si>
    <t>BYPLM.A18R1</t>
  </si>
  <si>
    <t>BYPLM.A19L1</t>
  </si>
  <si>
    <t>BYPLM.A19R1</t>
  </si>
  <si>
    <t>BYPLM.A20L1</t>
  </si>
  <si>
    <t>BYPLM.A20R1</t>
  </si>
  <si>
    <t>BYPLM.A21L1</t>
  </si>
  <si>
    <t>BYPLM.A21R1</t>
  </si>
  <si>
    <t>BYPLM.A22L1</t>
  </si>
  <si>
    <t>BYPLM.A22R1</t>
  </si>
  <si>
    <t>BYPLM.A23L1</t>
  </si>
  <si>
    <t>BYPLM.A23R1</t>
  </si>
  <si>
    <t>BYPLM.A24L1</t>
  </si>
  <si>
    <t>BYPLM.A24R1</t>
  </si>
  <si>
    <t>BYPLM.A25L1</t>
  </si>
  <si>
    <t>BYPLM.A25R1</t>
  </si>
  <si>
    <t>BYPLM.A26L1</t>
  </si>
  <si>
    <t>BYPLM.A26R1</t>
  </si>
  <si>
    <t>BYPLM.A27L1</t>
  </si>
  <si>
    <t>BYPLM.A27R1</t>
  </si>
  <si>
    <t>BYPLM.A28L1</t>
  </si>
  <si>
    <t>BYPLM.A28R1</t>
  </si>
  <si>
    <t>BYPLM.A29L1</t>
  </si>
  <si>
    <t>BYPLM.A29R1</t>
  </si>
  <si>
    <t>BYPLM.A30L1</t>
  </si>
  <si>
    <t>BYPLM.A30R1</t>
  </si>
  <si>
    <t>BYPLM.A31L1</t>
  </si>
  <si>
    <t>BYPLM.A31R1</t>
  </si>
  <si>
    <t>BYPLM.A32L1</t>
  </si>
  <si>
    <t>BYPLM.A32R1</t>
  </si>
  <si>
    <t>BYPLM.A33L1</t>
  </si>
  <si>
    <t>BYPLM.A33R1</t>
  </si>
  <si>
    <t>BYPLM.A34R1</t>
  </si>
  <si>
    <t>BYPLM.A12L1</t>
  </si>
  <si>
    <t>BJBHT.B7R1</t>
  </si>
  <si>
    <t>BJBHT.B10R1</t>
  </si>
  <si>
    <t>BJBHT.B7L1</t>
  </si>
  <si>
    <t>BJBHT.B10L1</t>
  </si>
  <si>
    <t>BJBHT.B5L1</t>
  </si>
  <si>
    <t>BJBHT.B5R1</t>
  </si>
  <si>
    <t>BY03</t>
  </si>
  <si>
    <t>A</t>
  </si>
  <si>
    <t>BYPLM.A33L6</t>
  </si>
  <si>
    <t>BYPLM.A32L6</t>
  </si>
  <si>
    <t>BYPLM.A31L6</t>
  </si>
  <si>
    <t>BYPLM.A30L6</t>
  </si>
  <si>
    <t>BYPLM.A29L6</t>
  </si>
  <si>
    <t>BYPLM.A28L6</t>
  </si>
  <si>
    <t>BYPLM.A27L6</t>
  </si>
  <si>
    <t>BYPLM.A26L6</t>
  </si>
  <si>
    <t>BYPLM.A25L6</t>
  </si>
  <si>
    <t>BYPLM.A24L6</t>
  </si>
  <si>
    <t>BYPLM.A23L6</t>
  </si>
  <si>
    <t>BYPLM.A22L6</t>
  </si>
  <si>
    <t>BYPLM.A21L6</t>
  </si>
  <si>
    <t>BYPLM.A20L6</t>
  </si>
  <si>
    <t>BYPLM.A19L6</t>
  </si>
  <si>
    <t>BYPLM.A18L6</t>
  </si>
  <si>
    <t>BYPLM.A17L6</t>
  </si>
  <si>
    <t>BYPLM.A16L6</t>
  </si>
  <si>
    <t>BYPLM.A15L6</t>
  </si>
  <si>
    <t>BYPLM.A14L6</t>
  </si>
  <si>
    <t>BYPLM.A13L6</t>
  </si>
  <si>
    <t>BYPLM.A12L6</t>
  </si>
  <si>
    <t>BJBHT.A33L6</t>
  </si>
  <si>
    <t>BJBHT.A32L6</t>
  </si>
  <si>
    <t>BJBHT.A31L6</t>
  </si>
  <si>
    <t>BJBHT.A30L6</t>
  </si>
  <si>
    <t>BJBHT.A29L6</t>
  </si>
  <si>
    <t>BJBHT.A28L6</t>
  </si>
  <si>
    <t>BJBHT.A27L6</t>
  </si>
  <si>
    <t>BJBHT.A26L6</t>
  </si>
  <si>
    <t>BJBHT.A25L6</t>
  </si>
  <si>
    <t>BJBHT.A24L6</t>
  </si>
  <si>
    <t>BJBHT.A23L6</t>
  </si>
  <si>
    <t>BJBHT.A22L6</t>
  </si>
  <si>
    <t>BJBHT.A21L6</t>
  </si>
  <si>
    <t>BJBHT.A20L6</t>
  </si>
  <si>
    <t>BJBHT.A19L6</t>
  </si>
  <si>
    <t>BJBHT.A18L6</t>
  </si>
  <si>
    <t>BJBHT.A17L6</t>
  </si>
  <si>
    <t>BJBHT.A16L6</t>
  </si>
  <si>
    <t>BJBHT.A15L6</t>
  </si>
  <si>
    <t>BJBHT.A14L6</t>
  </si>
  <si>
    <t>BJBHT.A13L6</t>
  </si>
  <si>
    <t>BJBHT.A12L6</t>
  </si>
  <si>
    <t>BJBHT.A12R6</t>
  </si>
  <si>
    <t>BJBHT.A13R6</t>
  </si>
  <si>
    <t>BJBHT.A14R6</t>
  </si>
  <si>
    <t>BJBHT.A15R6</t>
  </si>
  <si>
    <t>BJBHT.A16R6</t>
  </si>
  <si>
    <t>BJBHT.A17R6</t>
  </si>
  <si>
    <t>BJBHT.A18R6</t>
  </si>
  <si>
    <t>BJBHT.A19R6</t>
  </si>
  <si>
    <t>BJBHT.A20R6</t>
  </si>
  <si>
    <t>BJBHT.A21R6</t>
  </si>
  <si>
    <t>BJBHT.A22R6</t>
  </si>
  <si>
    <t>BJBHT.A23R6</t>
  </si>
  <si>
    <t>BJBHT.A24R6</t>
  </si>
  <si>
    <t>BJBHT.A25R6</t>
  </si>
  <si>
    <t>BJBHT.A26R6</t>
  </si>
  <si>
    <t>BJBHT.A27R6</t>
  </si>
  <si>
    <t>BJBHT.A28R6</t>
  </si>
  <si>
    <t>BJBHT.A29R6</t>
  </si>
  <si>
    <t>BJBHT.A30R6</t>
  </si>
  <si>
    <t>BJBHT.A31R6</t>
  </si>
  <si>
    <t>BJBHT.A32R6</t>
  </si>
  <si>
    <t>BJBHT.A33R6</t>
  </si>
  <si>
    <t>BJBHT.A34R6</t>
  </si>
  <si>
    <t>BYPLM.A12R6</t>
  </si>
  <si>
    <t>BYPLM.A13R6</t>
  </si>
  <si>
    <t>BYPLM.A14R6</t>
  </si>
  <si>
    <t>BYPLM.A15R6</t>
  </si>
  <si>
    <t>BYPLM.A16R6</t>
  </si>
  <si>
    <t>BYPLM.A17R6</t>
  </si>
  <si>
    <t>BYPLM.A18R6</t>
  </si>
  <si>
    <t>BYPLM.A19R6</t>
  </si>
  <si>
    <t>BYPLM.A20R6</t>
  </si>
  <si>
    <t>BYPLM.A21R6</t>
  </si>
  <si>
    <t>BYPLM.A22R6</t>
  </si>
  <si>
    <t>BYPLM.A23R6</t>
  </si>
  <si>
    <t>BYPLM.A24R6</t>
  </si>
  <si>
    <t>BYPLM.A25R6</t>
  </si>
  <si>
    <t>BYPLM.A26R6</t>
  </si>
  <si>
    <t>BYPLM.A27R6</t>
  </si>
  <si>
    <t>BYPLM.A28R6</t>
  </si>
  <si>
    <t>BYPLM.A29R6</t>
  </si>
  <si>
    <t>BYPLM.A30R6</t>
  </si>
  <si>
    <t>BYPLM.A31R6</t>
  </si>
  <si>
    <t>BYPLM.A32R6</t>
  </si>
  <si>
    <t>BYPLM.A33R6</t>
  </si>
  <si>
    <t>BYPLM.A34R6</t>
  </si>
  <si>
    <t>BJBHT.A12L8</t>
  </si>
  <si>
    <t>BJBHT.A13L8</t>
  </si>
  <si>
    <t>BJBHT.A14L8</t>
  </si>
  <si>
    <t>BJBHT.A15L8</t>
  </si>
  <si>
    <t>BJBHT.A16L8</t>
  </si>
  <si>
    <t>BJBHT.A17L8</t>
  </si>
  <si>
    <t>BJBHT.A18L8</t>
  </si>
  <si>
    <t>BJBHT.A19L8</t>
  </si>
  <si>
    <t>BJBHT.A20L8</t>
  </si>
  <si>
    <t>BJBHT.A21L8</t>
  </si>
  <si>
    <t>BJBHT.A22L8</t>
  </si>
  <si>
    <t>BJBHT.A23L8</t>
  </si>
  <si>
    <t>BJBHT.A24L8</t>
  </si>
  <si>
    <t>BJBHT.A25L8</t>
  </si>
  <si>
    <t>BJBHT.A26L8</t>
  </si>
  <si>
    <t>BJBHT.A27L8</t>
  </si>
  <si>
    <t>BJBHT.A28L8</t>
  </si>
  <si>
    <t>BJBHT.A29L8</t>
  </si>
  <si>
    <t>BJBHT.A30L8</t>
  </si>
  <si>
    <t>BJBHT.A31L8</t>
  </si>
  <si>
    <t>BJBHT.A32L8</t>
  </si>
  <si>
    <t>BJBHT.A33L8</t>
  </si>
  <si>
    <t>HV box</t>
  </si>
  <si>
    <t>BJBHT.A12R8</t>
  </si>
  <si>
    <t>BJBHT.A13R8</t>
  </si>
  <si>
    <t>BJBHT.A14R8</t>
  </si>
  <si>
    <t>BJBHT.A15R8</t>
  </si>
  <si>
    <t>BJBHT.A16R8</t>
  </si>
  <si>
    <t>BJBHT.A17R8</t>
  </si>
  <si>
    <t>BJBHT.A18R8</t>
  </si>
  <si>
    <t>BJBHT.A19R8</t>
  </si>
  <si>
    <t>BJBHT.A20R8</t>
  </si>
  <si>
    <t>BJBHT.A21R8</t>
  </si>
  <si>
    <t>BJBHT.A22R8</t>
  </si>
  <si>
    <t>BJBHT.A23R8</t>
  </si>
  <si>
    <t>BJBHT.A24R8</t>
  </si>
  <si>
    <t>BJBHT.A25R8</t>
  </si>
  <si>
    <t>BJBHT.A26R8</t>
  </si>
  <si>
    <t>BJBHT.A27R8</t>
  </si>
  <si>
    <t>BJBHT.A28R8</t>
  </si>
  <si>
    <t>BJBHT.A29R8</t>
  </si>
  <si>
    <t>BJBHT.A30R8</t>
  </si>
  <si>
    <t>BJBHT.A31R8</t>
  </si>
  <si>
    <t>BJBHT.A32R8</t>
  </si>
  <si>
    <t>BJBHT.A33R8</t>
  </si>
  <si>
    <t>BJBHT.A34R8</t>
  </si>
  <si>
    <t>BJBHT.C11L8</t>
  </si>
  <si>
    <t>BJBHT.B11L8</t>
  </si>
  <si>
    <t>BJBHT.A11L8</t>
  </si>
  <si>
    <t>BJBHT.A10L8</t>
  </si>
  <si>
    <t>F</t>
  </si>
  <si>
    <t>Slot</t>
  </si>
  <si>
    <t>Pos.</t>
  </si>
  <si>
    <t>L</t>
  </si>
  <si>
    <t>R</t>
  </si>
  <si>
    <t>CFC-Card</t>
  </si>
  <si>
    <t>No.</t>
  </si>
  <si>
    <t>Hex.</t>
  </si>
  <si>
    <t>Card</t>
  </si>
  <si>
    <t>VME</t>
  </si>
  <si>
    <t>C</t>
  </si>
  <si>
    <t>Dec.</t>
  </si>
  <si>
    <t>1-8</t>
  </si>
  <si>
    <t>9-16</t>
  </si>
  <si>
    <t>Patch</t>
  </si>
  <si>
    <t>7-8</t>
  </si>
  <si>
    <t>7-9</t>
  </si>
  <si>
    <t>1-2</t>
  </si>
  <si>
    <t>3-4</t>
  </si>
  <si>
    <t>5-6</t>
  </si>
  <si>
    <t>9-10</t>
  </si>
  <si>
    <t>11-12</t>
  </si>
  <si>
    <t>13-14</t>
  </si>
  <si>
    <t>15-16</t>
  </si>
  <si>
    <t>17-18</t>
  </si>
  <si>
    <t>19-20</t>
  </si>
  <si>
    <t>21-22</t>
  </si>
  <si>
    <t>23-24</t>
  </si>
  <si>
    <t>B</t>
  </si>
  <si>
    <t>BY06</t>
  </si>
  <si>
    <t>BY05</t>
  </si>
  <si>
    <t>BJBHT.A1R8</t>
  </si>
  <si>
    <t>BJBHT.B1R8</t>
  </si>
  <si>
    <t>BJBHT.A2R8</t>
  </si>
  <si>
    <t>BJBHT.A3R8</t>
  </si>
  <si>
    <t>BJBHT.A4R8</t>
  </si>
  <si>
    <t>BJBHT.B4R8</t>
  </si>
  <si>
    <t>BJBHT.C4R8</t>
  </si>
  <si>
    <t>BJBHT.D4R8</t>
  </si>
  <si>
    <t>BJBHT.A5R8</t>
  </si>
  <si>
    <t>BJBHT.A6R8</t>
  </si>
  <si>
    <t>BJBHT.B6R8</t>
  </si>
  <si>
    <t>BJBHT.C6R8</t>
  </si>
  <si>
    <t>BJBHT.A7R8</t>
  </si>
  <si>
    <t>BJBHT.A8R8</t>
  </si>
  <si>
    <t>BJBHT.B8R8</t>
  </si>
  <si>
    <t>BJBHT.C8R8</t>
  </si>
  <si>
    <t>BJBHT.A9R8</t>
  </si>
  <si>
    <t>BJBHT.A10R8</t>
  </si>
  <si>
    <t>BJBHT.A11R8</t>
  </si>
  <si>
    <t>BJBHT.B11R8</t>
  </si>
  <si>
    <t>BJBHT.C11R8</t>
  </si>
  <si>
    <t>G</t>
  </si>
  <si>
    <t>H</t>
  </si>
  <si>
    <t>I</t>
  </si>
  <si>
    <t>BJBHT.B1L8</t>
  </si>
  <si>
    <t>BJBHT.A2L8</t>
  </si>
  <si>
    <t>BJBHT.A3L8</t>
  </si>
  <si>
    <t>BJBHT.A4L8</t>
  </si>
  <si>
    <t>BJBHT.B4L8</t>
  </si>
  <si>
    <t>BJBHT.C4L8</t>
  </si>
  <si>
    <t>BJBHT.A5L8</t>
  </si>
  <si>
    <t>BJBHT.A6L8</t>
  </si>
  <si>
    <t>BJBHT.B6L8</t>
  </si>
  <si>
    <t>BJBHT.A7L8</t>
  </si>
  <si>
    <t>BJBHT.A8L8</t>
  </si>
  <si>
    <t>BJBHT.B8L8</t>
  </si>
  <si>
    <t>BJBHT.C8L8</t>
  </si>
  <si>
    <t>BJBHT.A9L8</t>
  </si>
  <si>
    <t>BLECF_</t>
  </si>
  <si>
    <t>BJBHT.A34R7</t>
  </si>
  <si>
    <t>BJBHT.A12R7</t>
  </si>
  <si>
    <t>BJBHT.A13R7</t>
  </si>
  <si>
    <t>BJBHT.A14R7</t>
  </si>
  <si>
    <t>BJBHT.A15R7</t>
  </si>
  <si>
    <t>BJBHT.A16R7</t>
  </si>
  <si>
    <t>BJBHT.A17R7</t>
  </si>
  <si>
    <t>BJBHT.A18R7</t>
  </si>
  <si>
    <t>BJBHT.A19R7</t>
  </si>
  <si>
    <t>BJBHT.A20R7</t>
  </si>
  <si>
    <t>BJBHT.A21R7</t>
  </si>
  <si>
    <t>BJBHT.A22R7</t>
  </si>
  <si>
    <t>BJBHT.A23R7</t>
  </si>
  <si>
    <t>BJBHT.A24R7</t>
  </si>
  <si>
    <t>BJBHT.A25R7</t>
  </si>
  <si>
    <t>BJBHT.A26R7</t>
  </si>
  <si>
    <t>BJBHT.A27R7</t>
  </si>
  <si>
    <t>BJBHT.A28R7</t>
  </si>
  <si>
    <t>BJBHT.A29R7</t>
  </si>
  <si>
    <t>BJBHT.A30R7</t>
  </si>
  <si>
    <t>BJBHT.A31R7</t>
  </si>
  <si>
    <t>BJBHT.A32R7</t>
  </si>
  <si>
    <t>BJBHT.A33R7</t>
  </si>
  <si>
    <t>BJBHT.A4R7</t>
  </si>
  <si>
    <t>BJBHT.B4R7</t>
  </si>
  <si>
    <t>BJBHT.C4R7</t>
  </si>
  <si>
    <t>BJBHT.D4R7</t>
  </si>
  <si>
    <t>BJBHT.A5R7</t>
  </si>
  <si>
    <t>BJBHT.A6R7</t>
  </si>
  <si>
    <t>BJBHT.B6R7</t>
  </si>
  <si>
    <t>BJBHT.C6R7</t>
  </si>
  <si>
    <t>BJBHT.A7R7</t>
  </si>
  <si>
    <t>BJBHT.A8R7</t>
  </si>
  <si>
    <t>BJBHT.B8R7</t>
  </si>
  <si>
    <t>BJBHT.A9R7</t>
  </si>
  <si>
    <t>BJBHT.A10R7</t>
  </si>
  <si>
    <t>BJBHT.A11R7</t>
  </si>
  <si>
    <t>BJBHT.B11R7</t>
  </si>
  <si>
    <t>BJBHT.B11L7</t>
  </si>
  <si>
    <t>BJBHT.A11L7</t>
  </si>
  <si>
    <t>BJBHT.A10L7</t>
  </si>
  <si>
    <t>BJBHT.A9L7</t>
  </si>
  <si>
    <t>BJBHT.B8L7</t>
  </si>
  <si>
    <t>BJBHT.A8L7</t>
  </si>
  <si>
    <t>BJBHT.A7L7</t>
  </si>
  <si>
    <t>BJBHT.B6L7</t>
  </si>
  <si>
    <t>BJBHT.A6L7</t>
  </si>
  <si>
    <t>BJBHT.A5L7</t>
  </si>
  <si>
    <t>BJBHT.A33L7</t>
  </si>
  <si>
    <t>BJBHT.A32L7</t>
  </si>
  <si>
    <t>BJBHT.A31L7</t>
  </si>
  <si>
    <t>BJBHT.A30L7</t>
  </si>
  <si>
    <t>BJBHT.A29L7</t>
  </si>
  <si>
    <t>BJBHT.A28L7</t>
  </si>
  <si>
    <t>BJBHT.A27L7</t>
  </si>
  <si>
    <t>BJBHT.A26L7</t>
  </si>
  <si>
    <t>BJBHT.A25L7</t>
  </si>
  <si>
    <t>BJBHT.A24L7</t>
  </si>
  <si>
    <t>BJBHT.A23L7</t>
  </si>
  <si>
    <t>BJBHT.A22L7</t>
  </si>
  <si>
    <t>BJBHT.A21L7</t>
  </si>
  <si>
    <t>BJBHT.A20L7</t>
  </si>
  <si>
    <t>BJBHT.A19L7</t>
  </si>
  <si>
    <t>BJBHT.A18L7</t>
  </si>
  <si>
    <t>BJBHT.A17L7</t>
  </si>
  <si>
    <t>BJBHT.A16L7</t>
  </si>
  <si>
    <t>BJBHT.A15L7</t>
  </si>
  <si>
    <t>BJBHT.A14L7</t>
  </si>
  <si>
    <t>BJBHT.A13L7</t>
  </si>
  <si>
    <t>BJBHT.A12L7</t>
  </si>
  <si>
    <t>BJBHT.A12R1</t>
  </si>
  <si>
    <t>BJBHT.A13R1</t>
  </si>
  <si>
    <t>BJBHT.A14R1</t>
  </si>
  <si>
    <t>BJBHT.A15R1</t>
  </si>
  <si>
    <t>BJBHT.A16R1</t>
  </si>
  <si>
    <t>BJBHT.A17R1</t>
  </si>
  <si>
    <t>BJBHT.A18R1</t>
  </si>
  <si>
    <t>BJBHT.A19R1</t>
  </si>
  <si>
    <t>BJBHT.A20R1</t>
  </si>
  <si>
    <t>BJBHT.A21R1</t>
  </si>
  <si>
    <t>BJBHT.A22R1</t>
  </si>
  <si>
    <t>BJBHT.A23R1</t>
  </si>
  <si>
    <t>BJBHT.A24R1</t>
  </si>
  <si>
    <t>BJBHT.A25R1</t>
  </si>
  <si>
    <t>BJBHT.A26R1</t>
  </si>
  <si>
    <t>BJBHT.A27R1</t>
  </si>
  <si>
    <t>BJBHT.A28R1</t>
  </si>
  <si>
    <t>BJBHT.A29R1</t>
  </si>
  <si>
    <t>BJBHT.A30R1</t>
  </si>
  <si>
    <t>BJBHT.A31R1</t>
  </si>
  <si>
    <t>BJBHT.A32R1</t>
  </si>
  <si>
    <t>BJBHT.A33R1</t>
  </si>
  <si>
    <t>BJBHT.A34R1</t>
  </si>
  <si>
    <t>BJBHT.A1R1</t>
  </si>
  <si>
    <t>BJBHT.B1R1</t>
  </si>
  <si>
    <t>BJBHT.A2R1</t>
  </si>
  <si>
    <t>BJBHT.A3R1</t>
  </si>
  <si>
    <t>BJBHT.A4R1</t>
  </si>
  <si>
    <t>BJBHT.B4R1</t>
  </si>
  <si>
    <t>BJBHT.A5R1</t>
  </si>
  <si>
    <t>BJBHT.A6R1</t>
  </si>
  <si>
    <t>BJBHT.A7R1</t>
  </si>
  <si>
    <t>BJBHT.A8R1</t>
  </si>
  <si>
    <t>BJBHT.B8R1</t>
  </si>
  <si>
    <t>BJBHT.A9R1</t>
  </si>
  <si>
    <t>BJBHT.A10R1</t>
  </si>
  <si>
    <t>BJBHT.A11R1</t>
  </si>
  <si>
    <t>BJBHT.B11R1</t>
  </si>
  <si>
    <t>BJBHT.A33L1</t>
  </si>
  <si>
    <t>BJBHT.A32L1</t>
  </si>
  <si>
    <t>BJBHT.A31L1</t>
  </si>
  <si>
    <t>BJBHT.A30L1</t>
  </si>
  <si>
    <t>BJBHT.A29L1</t>
  </si>
  <si>
    <t>BJBHT.A28L1</t>
  </si>
  <si>
    <t>BJBHT.A27L1</t>
  </si>
  <si>
    <t>BJBHT.A26L1</t>
  </si>
  <si>
    <t>BJBHT.A25L1</t>
  </si>
  <si>
    <t>BJBHT.A24L1</t>
  </si>
  <si>
    <t>BJBHT.A23L1</t>
  </si>
  <si>
    <t>BJBHT.A22L1</t>
  </si>
  <si>
    <t>BJBHT.A21L1</t>
  </si>
  <si>
    <t>BJBHT.A20L1</t>
  </si>
  <si>
    <t>BJBHT.A19L1</t>
  </si>
  <si>
    <t>BJBHT.A18L1</t>
  </si>
  <si>
    <t>BJBHT.A17L1</t>
  </si>
  <si>
    <t>BJBHT.A16L1</t>
  </si>
  <si>
    <t>BJBHT.A15L1</t>
  </si>
  <si>
    <t>BJBHT.A14L1</t>
  </si>
  <si>
    <t>BJBHT.A13L1</t>
  </si>
  <si>
    <t>BJBHT.A12L1</t>
  </si>
  <si>
    <t>BJBHT.B11L1</t>
  </si>
  <si>
    <t>BJBHT.A11L1</t>
  </si>
  <si>
    <t>BJBHT.A10L1</t>
  </si>
  <si>
    <t>BJBHT.A9L1</t>
  </si>
  <si>
    <t>BJBHT.B8L1</t>
  </si>
  <si>
    <t>BJBHT.A8L1</t>
  </si>
  <si>
    <t>BJBHT.A7L1</t>
  </si>
  <si>
    <t>BJBHT.A6L1</t>
  </si>
  <si>
    <t>BJBHT.A5L1</t>
  </si>
  <si>
    <t>BJBHT.C4L1</t>
  </si>
  <si>
    <t>BJBHT.B4L1</t>
  </si>
  <si>
    <t>BJBHT.A4L1</t>
  </si>
  <si>
    <t>BJBHT.A3L1</t>
  </si>
  <si>
    <t>BJBHT.A2L1</t>
  </si>
  <si>
    <t>BJBHT.B1L1</t>
  </si>
  <si>
    <t>BJBHT.A33L2</t>
  </si>
  <si>
    <t>BJBHT.A32L2</t>
  </si>
  <si>
    <t>BJBHT.A31L2</t>
  </si>
  <si>
    <t>BJBHT.A30L2</t>
  </si>
  <si>
    <t>BJBHT.A29L2</t>
  </si>
  <si>
    <t>BJBHT.A28L2</t>
  </si>
  <si>
    <t>BJBHT.A27L2</t>
  </si>
  <si>
    <t>BJBHT.A26L2</t>
  </si>
  <si>
    <t>BJBHT.A25L2</t>
  </si>
  <si>
    <t>BJBHT.A24L2</t>
  </si>
  <si>
    <t>BJBHT.A23L2</t>
  </si>
  <si>
    <t>BJBHT.A22L2</t>
  </si>
  <si>
    <t>BJBHT.A21L2</t>
  </si>
  <si>
    <t>BJBHT.A20L2</t>
  </si>
  <si>
    <t>BJBHT.A19L2</t>
  </si>
  <si>
    <t>BJBHT.A18L2</t>
  </si>
  <si>
    <t>BJBHT.A17L2</t>
  </si>
  <si>
    <t>BJBHT.A16L2</t>
  </si>
  <si>
    <t>BJBHT.A15L2</t>
  </si>
  <si>
    <t>BJBHT.A14L2</t>
  </si>
  <si>
    <t>BJBHT.A13L2</t>
  </si>
  <si>
    <t>BJBHT.A12L2</t>
  </si>
  <si>
    <t>BJBHT.C11L2</t>
  </si>
  <si>
    <t>BJBHT.B11L2</t>
  </si>
  <si>
    <t>BJBHT.A11L2</t>
  </si>
  <si>
    <t>BJBHT.A10L2</t>
  </si>
  <si>
    <t>BJBHT.A9L2</t>
  </si>
  <si>
    <t>BJBHT.C8L2</t>
  </si>
  <si>
    <t>BJBHT.B8L2</t>
  </si>
  <si>
    <t>BJBHT.A8L2</t>
  </si>
  <si>
    <t>BJBHT.A7L2</t>
  </si>
  <si>
    <t>BJBHT.B6L2</t>
  </si>
  <si>
    <t>BJBHT.A6L2</t>
  </si>
  <si>
    <t>BJBHT.A5L2</t>
  </si>
  <si>
    <t>BJBHT.C4L2</t>
  </si>
  <si>
    <t>BJBHT.B4L2</t>
  </si>
  <si>
    <t>BJBHT.A4L2</t>
  </si>
  <si>
    <t>BJBHT.A3L2</t>
  </si>
  <si>
    <t>BJBHT.A2L2</t>
  </si>
  <si>
    <t>BJBHT.B1L2</t>
  </si>
  <si>
    <t>BJBHT.A1R2</t>
  </si>
  <si>
    <t>BJBHT.B1R2</t>
  </si>
  <si>
    <t>BJBHT.A2R2</t>
  </si>
  <si>
    <t>BJBHT.A3R2</t>
  </si>
  <si>
    <t>BJBHT.A4R2</t>
  </si>
  <si>
    <t>BJBHT.B4R2</t>
  </si>
  <si>
    <t>BJBHT.C4R2</t>
  </si>
  <si>
    <t>BJBHT.D4R2</t>
  </si>
  <si>
    <t>BJBHT.A5R2</t>
  </si>
  <si>
    <t>BJBHT.A6R2</t>
  </si>
  <si>
    <t>BJBHT.B6R2</t>
  </si>
  <si>
    <t>BJBHT.A7R2</t>
  </si>
  <si>
    <t>BJBHT.A8R2</t>
  </si>
  <si>
    <t>BJBHT.B8R2</t>
  </si>
  <si>
    <t>BJBHT.C8R2</t>
  </si>
  <si>
    <t>BJBHT.A9R2</t>
  </si>
  <si>
    <t>BJBHT.A10R2</t>
  </si>
  <si>
    <t>BJBHT.A11R2</t>
  </si>
  <si>
    <t>BJBHT.B11R2</t>
  </si>
  <si>
    <t>BJBHT.C11R2</t>
  </si>
  <si>
    <t>BJBHT.A12R2</t>
  </si>
  <si>
    <t>BJBHT.A13R2</t>
  </si>
  <si>
    <t>BJBHT.A14R2</t>
  </si>
  <si>
    <t>BJBHT.A15R2</t>
  </si>
  <si>
    <t>BJBHT.A16R2</t>
  </si>
  <si>
    <t>BJBHT.A17R2</t>
  </si>
  <si>
    <t>BJBHT.A18R2</t>
  </si>
  <si>
    <t>BJBHT.A19R2</t>
  </si>
  <si>
    <t>BJBHT.A20R2</t>
  </si>
  <si>
    <t>BJBHT.A21R2</t>
  </si>
  <si>
    <t>BJBHT.A22R2</t>
  </si>
  <si>
    <t>BJBHT.A23R2</t>
  </si>
  <si>
    <t>BJBHT.A24R2</t>
  </si>
  <si>
    <t>BJBHT.A25R2</t>
  </si>
  <si>
    <t>BJBHT.A26R2</t>
  </si>
  <si>
    <t>BJBHT.A27R2</t>
  </si>
  <si>
    <t>BJBHT.A28R2</t>
  </si>
  <si>
    <t>BJBHT.A29R2</t>
  </si>
  <si>
    <t>BJBHT.A30R2</t>
  </si>
  <si>
    <t>BJBHT.A31R2</t>
  </si>
  <si>
    <t>BJBHT.A32R2</t>
  </si>
  <si>
    <t>BJBHT.A33R2</t>
  </si>
  <si>
    <t>BJBHT.A34R2</t>
  </si>
  <si>
    <t>Surface position</t>
  </si>
  <si>
    <t>BYPLM.A33L2</t>
  </si>
  <si>
    <t>BYPLM.A32L2</t>
  </si>
  <si>
    <t>BYPLM.A31L2</t>
  </si>
  <si>
    <t>BYPLM.A30L2</t>
  </si>
  <si>
    <t>BYPLM.A29L2</t>
  </si>
  <si>
    <t>BYPLM.A28L2</t>
  </si>
  <si>
    <t>BYPLM.A27L2</t>
  </si>
  <si>
    <t>BYPLM.A26L2</t>
  </si>
  <si>
    <t>BYPLM.A25L2</t>
  </si>
  <si>
    <t>BYPLM.A24L2</t>
  </si>
  <si>
    <t>BYPLM.A23L2</t>
  </si>
  <si>
    <t>BYPLM.A22L2</t>
  </si>
  <si>
    <t>BYPLM.A21L2</t>
  </si>
  <si>
    <t>BYPLM.A20L2</t>
  </si>
  <si>
    <t>BYPLM.A19L2</t>
  </si>
  <si>
    <t>BYPLM.A18L2</t>
  </si>
  <si>
    <t>BYPLM.A17L2</t>
  </si>
  <si>
    <t>BYPLM.A16L2</t>
  </si>
  <si>
    <t>BYPLM.A15L2</t>
  </si>
  <si>
    <t>BYPLM.A14L2</t>
  </si>
  <si>
    <t>BYPLM.A13L2</t>
  </si>
  <si>
    <t>BYPLM.A12L2</t>
  </si>
  <si>
    <t>BYPLM.A12R2</t>
  </si>
  <si>
    <t>BYPLM.A13R2</t>
  </si>
  <si>
    <t>BYPLM.A14R2</t>
  </si>
  <si>
    <t>BYPLM.A15R2</t>
  </si>
  <si>
    <t>BYPLM.A16R2</t>
  </si>
  <si>
    <t>BYPLM.A17R2</t>
  </si>
  <si>
    <t>BYPLM.A18R2</t>
  </si>
  <si>
    <t>BYPLM.A19R2</t>
  </si>
  <si>
    <t>BYPLM.A20R2</t>
  </si>
  <si>
    <t>BYPLM.A21R2</t>
  </si>
  <si>
    <t>BYPLM.A22R2</t>
  </si>
  <si>
    <t>BYPLM.A23R2</t>
  </si>
  <si>
    <t>BYPLM.A24R2</t>
  </si>
  <si>
    <t>BYPLM.A25R2</t>
  </si>
  <si>
    <t>BYPLM.A26R2</t>
  </si>
  <si>
    <t>BYPLM.A27R2</t>
  </si>
  <si>
    <t>BYPLM.A28R2</t>
  </si>
  <si>
    <t>BYPLM.A29R2</t>
  </si>
  <si>
    <t>BYPLM.A30R2</t>
  </si>
  <si>
    <t>BYPLM.A31R2</t>
  </si>
  <si>
    <t>BYPLM.A32R2</t>
  </si>
  <si>
    <t>BYPLM.A33R2</t>
  </si>
  <si>
    <t>BYPLM.A34R2</t>
  </si>
  <si>
    <t>BY09</t>
  </si>
  <si>
    <t>BJBHT.B11R3</t>
  </si>
  <si>
    <t>Place</t>
  </si>
  <si>
    <t>Arc</t>
  </si>
  <si>
    <t>RR13</t>
  </si>
  <si>
    <t>RR17</t>
  </si>
  <si>
    <t>Bldg.</t>
  </si>
  <si>
    <t>SR1</t>
  </si>
  <si>
    <t>SR2</t>
  </si>
  <si>
    <t>BJBHT.A1L2</t>
  </si>
  <si>
    <t>BJBHT.D4L2</t>
  </si>
  <si>
    <t>BJBHT.C6L2</t>
  </si>
  <si>
    <t>BJBHT.B10L2</t>
  </si>
  <si>
    <t>BJBHT.B10R2</t>
  </si>
  <si>
    <t>UA23</t>
  </si>
  <si>
    <t>UA27</t>
  </si>
  <si>
    <t>Crate</t>
  </si>
  <si>
    <t>Rack</t>
  </si>
  <si>
    <t>BJBHT.A33L3</t>
  </si>
  <si>
    <t>BJBHT.A32L3</t>
  </si>
  <si>
    <t>BJBHT.A31L3</t>
  </si>
  <si>
    <t>BJBHT.A30L3</t>
  </si>
  <si>
    <t>BJBHT.A29L3</t>
  </si>
  <si>
    <t>BJBHT.A28L3</t>
  </si>
  <si>
    <t>BJBHT.A27L3</t>
  </si>
  <si>
    <t>BJBHT.A26L3</t>
  </si>
  <si>
    <t>BJBHT.A25L3</t>
  </si>
  <si>
    <t>BJBHT.A24L3</t>
  </si>
  <si>
    <t>BJBHT.A23L3</t>
  </si>
  <si>
    <t>BJBHT.A22L3</t>
  </si>
  <si>
    <t>BJBHT.A21L3</t>
  </si>
  <si>
    <t>BJBHT.A20L3</t>
  </si>
  <si>
    <t>BJBHT.A19L3</t>
  </si>
  <si>
    <t>BJBHT.A18L3</t>
  </si>
  <si>
    <t>BJBHT.A17L3</t>
  </si>
  <si>
    <t>BJBHT.A16L3</t>
  </si>
  <si>
    <t>BJBHT.A15L3</t>
  </si>
  <si>
    <t>BJBHT.A14L3</t>
  </si>
  <si>
    <t>BJBHT.A13L3</t>
  </si>
  <si>
    <t>BJBHT.A12L3</t>
  </si>
  <si>
    <t>BYPLM.A33L3</t>
  </si>
  <si>
    <t>BYPLM.A32L3</t>
  </si>
  <si>
    <t>BYPLM.A31L3</t>
  </si>
  <si>
    <t>BYPLM.A30L3</t>
  </si>
  <si>
    <t>BYPLM.A29L3</t>
  </si>
  <si>
    <t>BYPLM.A28L3</t>
  </si>
  <si>
    <t>BYPLM.A27L3</t>
  </si>
  <si>
    <t>BYPLM.A26L3</t>
  </si>
  <si>
    <t>BYPLM.A25L3</t>
  </si>
  <si>
    <t>BYPLM.A24L3</t>
  </si>
  <si>
    <t>BYPLM.A23L3</t>
  </si>
  <si>
    <t>BYPLM.A22L3</t>
  </si>
  <si>
    <t>BYPLM.A21L3</t>
  </si>
  <si>
    <t>BYPLM.A20L3</t>
  </si>
  <si>
    <t>BYPLM.A19L3</t>
  </si>
  <si>
    <t>BYPLM.A18L3</t>
  </si>
  <si>
    <t>BYPLM.A17L3</t>
  </si>
  <si>
    <t>BYPLM.A16L3</t>
  </si>
  <si>
    <t>BYPLM.A15L3</t>
  </si>
  <si>
    <t>BYPLM.A14L3</t>
  </si>
  <si>
    <t>BYPLM.A13L3</t>
  </si>
  <si>
    <t>BYPLM.A12L3</t>
  </si>
  <si>
    <t>BJBHT.A4L3</t>
  </si>
  <si>
    <t>BJBHT.B4L3</t>
  </si>
  <si>
    <t>BJBHT.A5L3</t>
  </si>
  <si>
    <t>BJBHT.B5L3</t>
  </si>
  <si>
    <t>BJBHT.C5L3</t>
  </si>
  <si>
    <t>BJBHT.D5L3</t>
  </si>
  <si>
    <t>BJBHT.A6L3</t>
  </si>
  <si>
    <t>BJBHT.B6L3</t>
  </si>
  <si>
    <t>BJBHT.C6L3</t>
  </si>
  <si>
    <t>BJBHT.A7L3</t>
  </si>
  <si>
    <t>BJBHT.B7L3</t>
  </si>
  <si>
    <t>BJBHT.A8L3</t>
  </si>
  <si>
    <t>BJBHT.B8L3</t>
  </si>
  <si>
    <t>BJBHT.A9L3</t>
  </si>
  <si>
    <t>BJBHT.B9L3</t>
  </si>
  <si>
    <t>BJBHT.A10L3</t>
  </si>
  <si>
    <t>BJBHT.A11L3</t>
  </si>
  <si>
    <t>BJBHT.B11L3</t>
  </si>
  <si>
    <t>BJBHT.A4R3</t>
  </si>
  <si>
    <t>BJBHT.B4R3</t>
  </si>
  <si>
    <t>BJBHT.A5R3</t>
  </si>
  <si>
    <t>BJBHT.B5R3</t>
  </si>
  <si>
    <t>BJBHT.C5R3</t>
  </si>
  <si>
    <t>BJBHT.D5R3</t>
  </si>
  <si>
    <t>BJBHT.A6R3</t>
  </si>
  <si>
    <t>BJBHT.B6R3</t>
  </si>
  <si>
    <t>BJBHT.C6R3</t>
  </si>
  <si>
    <t>BJBHT.A7R3</t>
  </si>
  <si>
    <t>BJBHT.B7R3</t>
  </si>
  <si>
    <t>BJBHT.A8R3</t>
  </si>
  <si>
    <t>BJBHT.B8R3</t>
  </si>
  <si>
    <t>BJBHT.A9R3</t>
  </si>
  <si>
    <t>BJBHT.B9R3</t>
  </si>
  <si>
    <t>BJBHT.A10R3</t>
  </si>
  <si>
    <t>BJBHT.A11R3</t>
  </si>
  <si>
    <t>BJBHT.A12R3</t>
  </si>
  <si>
    <t>BJBHT.A13R3</t>
  </si>
  <si>
    <t>BJBHT.A14R3</t>
  </si>
  <si>
    <t>BJBHT.A15R3</t>
  </si>
  <si>
    <t>BJBHT.A16R3</t>
  </si>
  <si>
    <t>BJBHT.A17R3</t>
  </si>
  <si>
    <t>BJBHT.A18R3</t>
  </si>
  <si>
    <t>BJBHT.A19R3</t>
  </si>
  <si>
    <t>BJBHT.A20R3</t>
  </si>
  <si>
    <t>BJBHT.A21R3</t>
  </si>
  <si>
    <t>BJBHT.A22R3</t>
  </si>
  <si>
    <t>BJBHT.A23R3</t>
  </si>
  <si>
    <t>BJBHT.A24R3</t>
  </si>
  <si>
    <t>BJBHT.A25R3</t>
  </si>
  <si>
    <t>BJBHT.A26R3</t>
  </si>
  <si>
    <t>BJBHT.A27R3</t>
  </si>
  <si>
    <t>BJBHT.A28R3</t>
  </si>
  <si>
    <t>BJBHT.A29R3</t>
  </si>
  <si>
    <t>BJBHT.A30R3</t>
  </si>
  <si>
    <t>BJBHT.A31R3</t>
  </si>
  <si>
    <t>BJBHT.A32R3</t>
  </si>
  <si>
    <t>BJBHT.A33R3</t>
  </si>
  <si>
    <t>BJBHT.A34R3</t>
  </si>
  <si>
    <t>BYPLM.A12R3</t>
  </si>
  <si>
    <t>BYPLM.A13R3</t>
  </si>
  <si>
    <t>BYPLM.A14R3</t>
  </si>
  <si>
    <t>BYPLM.A15R3</t>
  </si>
  <si>
    <t>BYPLM.A16R3</t>
  </si>
  <si>
    <t>BYPLM.A17R3</t>
  </si>
  <si>
    <t>BYPLM.A18R3</t>
  </si>
  <si>
    <t>BYPLM.A19R3</t>
  </si>
  <si>
    <t>BYPLM.A20R3</t>
  </si>
  <si>
    <t>BYPLM.A21R3</t>
  </si>
  <si>
    <t>BYPLM.A22R3</t>
  </si>
  <si>
    <t>BYPLM.A23R3</t>
  </si>
  <si>
    <t>BYPLM.A24R3</t>
  </si>
  <si>
    <t>BYPLM.A25R3</t>
  </si>
  <si>
    <t>BYPLM.A26R3</t>
  </si>
  <si>
    <t>BYPLM.A27R3</t>
  </si>
  <si>
    <t>BYPLM.A28R3</t>
  </si>
  <si>
    <t>BYPLM.A29R3</t>
  </si>
  <si>
    <t>BYPLM.A30R3</t>
  </si>
  <si>
    <t>BYPLM.A31R3</t>
  </si>
  <si>
    <t>BYPLM.A32R3</t>
  </si>
  <si>
    <t>BYPLM.A33R3</t>
  </si>
  <si>
    <t>BYPLM.A34R3</t>
  </si>
  <si>
    <t>UJ33</t>
  </si>
  <si>
    <t>D</t>
  </si>
  <si>
    <t>SR3</t>
  </si>
  <si>
    <t>SR5</t>
  </si>
  <si>
    <t>BJBHT.A33L4</t>
  </si>
  <si>
    <t>BJBHT.A32L4</t>
  </si>
  <si>
    <t>BJBHT.A31L4</t>
  </si>
  <si>
    <t>BJBHT.A30L4</t>
  </si>
  <si>
    <t>BJBHT.A29L4</t>
  </si>
  <si>
    <t>BJBHT.A28L4</t>
  </si>
  <si>
    <t>BJBHT.A27L4</t>
  </si>
  <si>
    <t>BJBHT.A26L4</t>
  </si>
  <si>
    <t>BJBHT.A25L4</t>
  </si>
  <si>
    <t>BJBHT.A24L4</t>
  </si>
  <si>
    <t>BJBHT.A23L4</t>
  </si>
  <si>
    <t>BJBHT.A22L4</t>
  </si>
  <si>
    <t>BJBHT.A21L4</t>
  </si>
  <si>
    <t>BJBHT.A20L4</t>
  </si>
  <si>
    <t>BJBHT.A19L4</t>
  </si>
  <si>
    <t>BJBHT.A18L4</t>
  </si>
  <si>
    <t>BJBHT.A17L4</t>
  </si>
  <si>
    <t>BJBHT.A16L4</t>
  </si>
  <si>
    <t>BJBHT.A15L4</t>
  </si>
  <si>
    <t>BJBHT.A14L4</t>
  </si>
  <si>
    <t>BJBHT.A13L4</t>
  </si>
  <si>
    <t>BJBHT.A12L4</t>
  </si>
  <si>
    <t>BYPLM.A33L4</t>
  </si>
  <si>
    <t>BYPLM.A32L4</t>
  </si>
  <si>
    <t>BYPLM.A31L4</t>
  </si>
  <si>
    <t>BYPLM.A30L4</t>
  </si>
  <si>
    <t>BYPLM.A29L4</t>
  </si>
  <si>
    <t>BYPLM.A28L4</t>
  </si>
  <si>
    <t>BYPLM.A27L4</t>
  </si>
  <si>
    <t>BYPLM.A26L4</t>
  </si>
  <si>
    <t>BYPLM.A25L4</t>
  </si>
  <si>
    <t>BYPLM.A24L4</t>
  </si>
  <si>
    <t>BYPLM.A23L4</t>
  </si>
  <si>
    <t>BYPLM.A22L4</t>
  </si>
  <si>
    <t>BYPLM.A21L4</t>
  </si>
  <si>
    <t>BYPLM.A20L4</t>
  </si>
  <si>
    <t>BYPLM.A19L4</t>
  </si>
  <si>
    <t>BYPLM.A18L4</t>
  </si>
  <si>
    <t>BYPLM.A17L4</t>
  </si>
  <si>
    <t>BYPLM.A16L4</t>
  </si>
  <si>
    <t>BYPLM.A15L4</t>
  </si>
  <si>
    <t>BYPLM.A14L4</t>
  </si>
  <si>
    <t>BYPLM.A13L4</t>
  </si>
  <si>
    <t>BYPLM.A12L4</t>
  </si>
  <si>
    <t>SX4</t>
  </si>
  <si>
    <t>BJBHT.B5L4</t>
  </si>
  <si>
    <t>BJBHT.C5L4</t>
  </si>
  <si>
    <t>BJBHT.A6L4</t>
  </si>
  <si>
    <t>BJBHT.A7L4</t>
  </si>
  <si>
    <t>BJBHT.A8L4</t>
  </si>
  <si>
    <t>BJBHT.A9L4</t>
  </si>
  <si>
    <t>BJBHT.A10L4</t>
  </si>
  <si>
    <t>BJBHT.A11L4</t>
  </si>
  <si>
    <t>UA43</t>
  </si>
  <si>
    <t>BY12</t>
  </si>
  <si>
    <t>BJBHT.A12R4</t>
  </si>
  <si>
    <t>BJBHT.A13R4</t>
  </si>
  <si>
    <t>BJBHT.A14R4</t>
  </si>
  <si>
    <t>BJBHT.A15R4</t>
  </si>
  <si>
    <t>BJBHT.A16R4</t>
  </si>
  <si>
    <t>BJBHT.A17R4</t>
  </si>
  <si>
    <t>BJBHT.A18R4</t>
  </si>
  <si>
    <t>BJBHT.A19R4</t>
  </si>
  <si>
    <t>BJBHT.A20R4</t>
  </si>
  <si>
    <t>BJBHT.A21R4</t>
  </si>
  <si>
    <t>BJBHT.A22R4</t>
  </si>
  <si>
    <t>BJBHT.A23R4</t>
  </si>
  <si>
    <t>BJBHT.A24R4</t>
  </si>
  <si>
    <t>BJBHT.A25R4</t>
  </si>
  <si>
    <t>BJBHT.A26R4</t>
  </si>
  <si>
    <t>BJBHT.A27R4</t>
  </si>
  <si>
    <t>BJBHT.A28R4</t>
  </si>
  <si>
    <t>BJBHT.A29R4</t>
  </si>
  <si>
    <t>BJBHT.A30R4</t>
  </si>
  <si>
    <t>BJBHT.A31R4</t>
  </si>
  <si>
    <t>BJBHT.A32R4</t>
  </si>
  <si>
    <t>BJBHT.A33R4</t>
  </si>
  <si>
    <t>BJBHT.A34R4</t>
  </si>
  <si>
    <t>BYPLM.A12R4</t>
  </si>
  <si>
    <t>BYPLM.A13R4</t>
  </si>
  <si>
    <t>BYPLM.A14R4</t>
  </si>
  <si>
    <t>BYPLM.A15R4</t>
  </si>
  <si>
    <t>BYPLM.A16R4</t>
  </si>
  <si>
    <t>BYPLM.A17R4</t>
  </si>
  <si>
    <t>BYPLM.A18R4</t>
  </si>
  <si>
    <t>BYPLM.A19R4</t>
  </si>
  <si>
    <t>BYPLM.A20R4</t>
  </si>
  <si>
    <t>BYPLM.A21R4</t>
  </si>
  <si>
    <t>BYPLM.A22R4</t>
  </si>
  <si>
    <t>BYPLM.A23R4</t>
  </si>
  <si>
    <t>BYPLM.A24R4</t>
  </si>
  <si>
    <t>BYPLM.A25R4</t>
  </si>
  <si>
    <t>BYPLM.A26R4</t>
  </si>
  <si>
    <t>BYPLM.A27R4</t>
  </si>
  <si>
    <t>BYPLM.A28R4</t>
  </si>
  <si>
    <t>BYPLM.A29R4</t>
  </si>
  <si>
    <t>BYPLM.A30R4</t>
  </si>
  <si>
    <t>BYPLM.A31R4</t>
  </si>
  <si>
    <t>BYPLM.A32R4</t>
  </si>
  <si>
    <t>BYPLM.A33R4</t>
  </si>
  <si>
    <t>BYPLM.A34R4</t>
  </si>
  <si>
    <t>BJBHT.B5R4</t>
  </si>
  <si>
    <t>BJBHT.C5R4</t>
  </si>
  <si>
    <t>BJBHT.A6R4</t>
  </si>
  <si>
    <t>BJBHT.A7R4</t>
  </si>
  <si>
    <t>BJBHT.A8R4</t>
  </si>
  <si>
    <t>BJBHT.A9R4</t>
  </si>
  <si>
    <t>BJBHT.A10R4</t>
  </si>
  <si>
    <t>BJBHT.A11R4</t>
  </si>
  <si>
    <t>UA47</t>
  </si>
  <si>
    <t>BJBHT.A33L5</t>
  </si>
  <si>
    <t>BJBHT.A32L5</t>
  </si>
  <si>
    <t>BJBHT.A31L5</t>
  </si>
  <si>
    <t>BJBHT.A30L5</t>
  </si>
  <si>
    <t>BJBHT.A29L5</t>
  </si>
  <si>
    <t>BJBHT.A28L5</t>
  </si>
  <si>
    <t>BJBHT.A27L5</t>
  </si>
  <si>
    <t>BJBHT.A26L5</t>
  </si>
  <si>
    <t>BJBHT.A25L5</t>
  </si>
  <si>
    <t>BJBHT.A24L5</t>
  </si>
  <si>
    <t>BJBHT.A23L5</t>
  </si>
  <si>
    <t>BJBHT.A22L5</t>
  </si>
  <si>
    <t>BJBHT.A21L5</t>
  </si>
  <si>
    <t>BJBHT.A20L5</t>
  </si>
  <si>
    <t>BJBHT.A19L5</t>
  </si>
  <si>
    <t>BJBHT.A18L5</t>
  </si>
  <si>
    <t>BJBHT.A17L5</t>
  </si>
  <si>
    <t>BJBHT.A16L5</t>
  </si>
  <si>
    <t>BJBHT.A15L5</t>
  </si>
  <si>
    <t>BJBHT.A14L5</t>
  </si>
  <si>
    <t>BJBHT.A13L5</t>
  </si>
  <si>
    <t>BJBHT.A12L5</t>
  </si>
  <si>
    <t>BYPLM.A33L5</t>
  </si>
  <si>
    <t>BYPLM.A32L5</t>
  </si>
  <si>
    <t>BYPLM.A31L5</t>
  </si>
  <si>
    <t>BYPLM.A30L5</t>
  </si>
  <si>
    <t>BYPLM.A29L5</t>
  </si>
  <si>
    <t>BYPLM.A28L5</t>
  </si>
  <si>
    <t>BYPLM.A27L5</t>
  </si>
  <si>
    <t>BYPLM.A26L5</t>
  </si>
  <si>
    <t>BYPLM.A25L5</t>
  </si>
  <si>
    <t>BYPLM.A24L5</t>
  </si>
  <si>
    <t>BYPLM.A23L5</t>
  </si>
  <si>
    <t>BYPLM.A22L5</t>
  </si>
  <si>
    <t>BYPLM.A21L5</t>
  </si>
  <si>
    <t>BYPLM.A20L5</t>
  </si>
  <si>
    <t>BYPLM.A19L5</t>
  </si>
  <si>
    <t>BYPLM.A18L5</t>
  </si>
  <si>
    <t>BYPLM.A17L5</t>
  </si>
  <si>
    <t>BYPLM.A16L5</t>
  </si>
  <si>
    <t>BYPLM.A15L5</t>
  </si>
  <si>
    <t>BYPLM.A14L5</t>
  </si>
  <si>
    <t>BYPLM.A13L5</t>
  </si>
  <si>
    <t>BYPLM.A12L5</t>
  </si>
  <si>
    <t>BJBHT.A1L5</t>
  </si>
  <si>
    <t>BJBHT.B1L5</t>
  </si>
  <si>
    <t>BJBHT.A2L5</t>
  </si>
  <si>
    <t>BJBHT.A3L5</t>
  </si>
  <si>
    <t>BJBHT.A4L5</t>
  </si>
  <si>
    <t>BJBHT.B4L5</t>
  </si>
  <si>
    <t>BJBHT.C4L5</t>
  </si>
  <si>
    <t>BJBHT.A5L5</t>
  </si>
  <si>
    <t>BJBHT.B5L5</t>
  </si>
  <si>
    <t>BJBHT.A6L5</t>
  </si>
  <si>
    <t>BJBHT.B6L5</t>
  </si>
  <si>
    <t>BJBHT.A7L5</t>
  </si>
  <si>
    <t>BJBHT.A8L5</t>
  </si>
  <si>
    <t>BJBHT.B8L5</t>
  </si>
  <si>
    <t>BJBHT.A9L5</t>
  </si>
  <si>
    <t>BJBHT.A10L5</t>
  </si>
  <si>
    <t>BJBHT.B10L5</t>
  </si>
  <si>
    <t>BJBHT.A11L5</t>
  </si>
  <si>
    <t>BJBHT.B11L5</t>
  </si>
  <si>
    <t>RR53</t>
  </si>
  <si>
    <t>BJBHT.A12R5</t>
  </si>
  <si>
    <t>BJBHT.A13R5</t>
  </si>
  <si>
    <t>BJBHT.A14R5</t>
  </si>
  <si>
    <t>BJBHT.A15R5</t>
  </si>
  <si>
    <t>BJBHT.A16R5</t>
  </si>
  <si>
    <t>BJBHT.A17R5</t>
  </si>
  <si>
    <t>BJBHT.A18R5</t>
  </si>
  <si>
    <t>BJBHT.A19R5</t>
  </si>
  <si>
    <t>BJBHT.A20R5</t>
  </si>
  <si>
    <t>BJBHT.A21R5</t>
  </si>
  <si>
    <t>BJBHT.A22R5</t>
  </si>
  <si>
    <t>BJBHT.A23R5</t>
  </si>
  <si>
    <t>BJBHT.A24R5</t>
  </si>
  <si>
    <t>BJBHT.A25R5</t>
  </si>
  <si>
    <t>BJBHT.A26R5</t>
  </si>
  <si>
    <t>BJBHT.A27R5</t>
  </si>
  <si>
    <t>BJBHT.A28R5</t>
  </si>
  <si>
    <t>BJBHT.A29R5</t>
  </si>
  <si>
    <t>BJBHT.A30R5</t>
  </si>
  <si>
    <t>BJBHT.A31R5</t>
  </si>
  <si>
    <t>BJBHT.A32R5</t>
  </si>
  <si>
    <t>BJBHT.A33R5</t>
  </si>
  <si>
    <t>BJBHT.A34R5</t>
  </si>
  <si>
    <t>BYPLM.A12R5</t>
  </si>
  <si>
    <t>BYPLM.A13R5</t>
  </si>
  <si>
    <t>BYPLM.A14R5</t>
  </si>
  <si>
    <t>BYPLM.A15R5</t>
  </si>
  <si>
    <t>BYPLM.A16R5</t>
  </si>
  <si>
    <t>BYPLM.A17R5</t>
  </si>
  <si>
    <t>BYPLM.A18R5</t>
  </si>
  <si>
    <t>BYPLM.A19R5</t>
  </si>
  <si>
    <t>BYPLM.A20R5</t>
  </si>
  <si>
    <t>BYPLM.A21R5</t>
  </si>
  <si>
    <t>BYPLM.A22R5</t>
  </si>
  <si>
    <t>BYPLM.A23R5</t>
  </si>
  <si>
    <t>BYPLM.A24R5</t>
  </si>
  <si>
    <t>BYPLM.A25R5</t>
  </si>
  <si>
    <t>BYPLM.A26R5</t>
  </si>
  <si>
    <t>BYPLM.A27R5</t>
  </si>
  <si>
    <t>BYPLM.A28R5</t>
  </si>
  <si>
    <t>BYPLM.A29R5</t>
  </si>
  <si>
    <t>BYPLM.A30R5</t>
  </si>
  <si>
    <t>BYPLM.A31R5</t>
  </si>
  <si>
    <t>BYPLM.A32R5</t>
  </si>
  <si>
    <t>BYPLM.A33R5</t>
  </si>
  <si>
    <t>BYPLM.A34R5</t>
  </si>
  <si>
    <t>BJBHT.A1R5</t>
  </si>
  <si>
    <t>BJBHT.B1R5</t>
  </si>
  <si>
    <t>BJBHT.A2R5</t>
  </si>
  <si>
    <t>BJBHT.A3R5</t>
  </si>
  <si>
    <t>BJBHT.A4R5</t>
  </si>
  <si>
    <t>BJBHT.B4R5</t>
  </si>
  <si>
    <t>BJBHT.C4R5</t>
  </si>
  <si>
    <t>BJBHT.A5R5</t>
  </si>
  <si>
    <t>BJBHT.B5R5</t>
  </si>
  <si>
    <t>BJBHT.A6R5</t>
  </si>
  <si>
    <t>BJBHT.B6R5</t>
  </si>
  <si>
    <t>BJBHT.A7R5</t>
  </si>
  <si>
    <t>BJBHT.A8R5</t>
  </si>
  <si>
    <t>BJBHT.B8R5</t>
  </si>
  <si>
    <t>BJBHT.A9R5</t>
  </si>
  <si>
    <t>BJBHT.A10R5</t>
  </si>
  <si>
    <t>BJBHT.B10R5</t>
  </si>
  <si>
    <t>BJBHT.A11R5</t>
  </si>
  <si>
    <t>BJBHT.B11R5</t>
  </si>
  <si>
    <t>RR57</t>
  </si>
  <si>
    <t>BJBHT.A4L6</t>
  </si>
  <si>
    <t>BJBHT.B4L6</t>
  </si>
  <si>
    <t>BJBHT.C4L6</t>
  </si>
  <si>
    <t>BJBHT.D4L6</t>
  </si>
  <si>
    <t>BJBHT.E4L6</t>
  </si>
  <si>
    <t>BJBHT.F4L6</t>
  </si>
  <si>
    <t>BJBHT.G4L6</t>
  </si>
  <si>
    <t>BJBHT.H4L6</t>
  </si>
  <si>
    <t>BJBHT.I4L6</t>
  </si>
  <si>
    <t>BJBHT.J4L6</t>
  </si>
  <si>
    <t>BJBHT.K4L6</t>
  </si>
  <si>
    <t>BJBHT.A5L6</t>
  </si>
  <si>
    <t>BJBHT.B5L6</t>
  </si>
  <si>
    <t>BJBHT.C5L6</t>
  </si>
  <si>
    <t>BJBHT.A8L6</t>
  </si>
  <si>
    <t>BJBHT.A9L6</t>
  </si>
  <si>
    <t>BJBHT.A10L6</t>
  </si>
  <si>
    <t>BJBHT.A11L6</t>
  </si>
  <si>
    <t>TD62.1</t>
  </si>
  <si>
    <t>TD62.2</t>
  </si>
  <si>
    <t>UD62</t>
  </si>
  <si>
    <t>SR6</t>
  </si>
  <si>
    <t>BJBHT.A4R6</t>
  </si>
  <si>
    <t>BJBHT.B4R6</t>
  </si>
  <si>
    <t>BJBHT.C4R6</t>
  </si>
  <si>
    <t>BJBHT.D4R6</t>
  </si>
  <si>
    <t>BJBHT.E4R6</t>
  </si>
  <si>
    <t>BJBHT.F4R6</t>
  </si>
  <si>
    <t>BJBHT.G4R6</t>
  </si>
  <si>
    <t>BJBHT.H4R6</t>
  </si>
  <si>
    <t>BJBHT.I4R6</t>
  </si>
  <si>
    <t>BJBHT.J4R6</t>
  </si>
  <si>
    <t>BJBHT.K4R6</t>
  </si>
  <si>
    <t>BJBHT.A5R6</t>
  </si>
  <si>
    <t>BJBHT.B5R6</t>
  </si>
  <si>
    <t>BJBHT.C5R6</t>
  </si>
  <si>
    <t>BJBHT.A8R6</t>
  </si>
  <si>
    <t>BJBHT.A9R6</t>
  </si>
  <si>
    <t>BJBHT.A10R6</t>
  </si>
  <si>
    <t>BJBHT.A11R6</t>
  </si>
  <si>
    <t>TD68.1</t>
  </si>
  <si>
    <t>TD68.2</t>
  </si>
  <si>
    <t>UD68</t>
  </si>
  <si>
    <t>BJBHT.B5L7</t>
  </si>
  <si>
    <t>BJBHT.C5L7</t>
  </si>
  <si>
    <t>BJBHT.D5L7</t>
  </si>
  <si>
    <t>BJBHT.E5L7</t>
  </si>
  <si>
    <t>BJBHT.C6L7</t>
  </si>
  <si>
    <t>BJBHT.D6L7</t>
  </si>
  <si>
    <t>BJBHT.E6L7</t>
  </si>
  <si>
    <t>BJBHT.F6L7</t>
  </si>
  <si>
    <t>BJBHT.G6L7</t>
  </si>
  <si>
    <t>BJBHT.H6L7</t>
  </si>
  <si>
    <t>BJBHT.I6L7</t>
  </si>
  <si>
    <t>BJBHT.B7L7</t>
  </si>
  <si>
    <t>BJBHT.B9L7</t>
  </si>
  <si>
    <t>RR73</t>
  </si>
  <si>
    <t>BY01</t>
  </si>
  <si>
    <t>E</t>
  </si>
  <si>
    <t>SR7</t>
  </si>
  <si>
    <t>BYPLM.A33L7</t>
  </si>
  <si>
    <t>BYPLM.A32L7</t>
  </si>
  <si>
    <t>BYPLM.A31L7</t>
  </si>
  <si>
    <t>BYPLM.A30L7</t>
  </si>
  <si>
    <t>BYPLM.A29L7</t>
  </si>
  <si>
    <t>BYPLM.A28L7</t>
  </si>
  <si>
    <t>BYPLM.A27L7</t>
  </si>
  <si>
    <t>BYPLM.A26L7</t>
  </si>
  <si>
    <t>BYPLM.A25L7</t>
  </si>
  <si>
    <t>BYPLM.A24L7</t>
  </si>
  <si>
    <t>BYPLM.A23L7</t>
  </si>
  <si>
    <t>BYPLM.A22L7</t>
  </si>
  <si>
    <t>BYPLM.A21L7</t>
  </si>
  <si>
    <t>BYPLM.A20L7</t>
  </si>
  <si>
    <t>BYPLM.A19L7</t>
  </si>
  <si>
    <t>BYPLM.A18L7</t>
  </si>
  <si>
    <t>BYPLM.A17L7</t>
  </si>
  <si>
    <t>BYPLM.A16L7</t>
  </si>
  <si>
    <t>BYPLM.A15L7</t>
  </si>
  <si>
    <t>BYPLM.A14L7</t>
  </si>
  <si>
    <t>BYPLM.A13L7</t>
  </si>
  <si>
    <t>BYPLM.A12L7</t>
  </si>
  <si>
    <t>BJBHT.E4R7</t>
  </si>
  <si>
    <t>BJBHT.B5R7</t>
  </si>
  <si>
    <t>BJBHT.C5R7</t>
  </si>
  <si>
    <t>BJBHT.D5R7</t>
  </si>
  <si>
    <t>BJBHT.E5R7</t>
  </si>
  <si>
    <t>BJBHT.D6R7</t>
  </si>
  <si>
    <t>BJBHT.E6R7</t>
  </si>
  <si>
    <t>BJBHT.F6R7</t>
  </si>
  <si>
    <t>BJBHT.G6R7</t>
  </si>
  <si>
    <t>BJBHT.H6R7</t>
  </si>
  <si>
    <t>BJBHT.I6R7</t>
  </si>
  <si>
    <t>BJBHT.B7R7</t>
  </si>
  <si>
    <t>BJBHT.B9R7</t>
  </si>
  <si>
    <t>RR77</t>
  </si>
  <si>
    <t>BYPLM.A12R7</t>
  </si>
  <si>
    <t>BYPLM.A13R7</t>
  </si>
  <si>
    <t>BYPLM.A14R7</t>
  </si>
  <si>
    <t>BYPLM.A15R7</t>
  </si>
  <si>
    <t>BYPLM.A16R7</t>
  </si>
  <si>
    <t>BYPLM.A17R7</t>
  </si>
  <si>
    <t>BYPLM.A18R7</t>
  </si>
  <si>
    <t>BYPLM.A19R7</t>
  </si>
  <si>
    <t>BYPLM.A20R7</t>
  </si>
  <si>
    <t>BYPLM.A21R7</t>
  </si>
  <si>
    <t>BYPLM.A22R7</t>
  </si>
  <si>
    <t>BYPLM.A23R7</t>
  </si>
  <si>
    <t>BYPLM.A24R7</t>
  </si>
  <si>
    <t>BYPLM.A25R7</t>
  </si>
  <si>
    <t>BYPLM.A26R7</t>
  </si>
  <si>
    <t>BYPLM.A27R7</t>
  </si>
  <si>
    <t>BYPLM.A28R7</t>
  </si>
  <si>
    <t>BYPLM.A29R7</t>
  </si>
  <si>
    <t>BYPLM.A30R7</t>
  </si>
  <si>
    <t>BYPLM.A31R7</t>
  </si>
  <si>
    <t>BYPLM.A32R7</t>
  </si>
  <si>
    <t>BYPLM.A33R7</t>
  </si>
  <si>
    <t>BYPLM.A34R7</t>
  </si>
  <si>
    <t>BYPLM.A33L8</t>
  </si>
  <si>
    <t>BYPLM.A32L8</t>
  </si>
  <si>
    <t>BYPLM.A31L8</t>
  </si>
  <si>
    <t>BYPLM.A30L8</t>
  </si>
  <si>
    <t>BYPLM.A29L8</t>
  </si>
  <si>
    <t>BYPLM.A28L8</t>
  </si>
  <si>
    <t>BYPLM.A27L8</t>
  </si>
  <si>
    <t>BYPLM.A26L8</t>
  </si>
  <si>
    <t>BYPLM.A25L8</t>
  </si>
  <si>
    <t>BYPLM.A24L8</t>
  </si>
  <si>
    <t>BYPLM.A23L8</t>
  </si>
  <si>
    <t>BYPLM.A22L8</t>
  </si>
  <si>
    <t>BYPLM.A21L8</t>
  </si>
  <si>
    <t>BYPLM.A20L8</t>
  </si>
  <si>
    <t>BYPLM.A19L8</t>
  </si>
  <si>
    <t>BYPLM.A18L8</t>
  </si>
  <si>
    <t>BYPLM.A17L8</t>
  </si>
  <si>
    <t>BYPLM.A16L8</t>
  </si>
  <si>
    <t>BYPLM.A15L8</t>
  </si>
  <si>
    <t>BYPLM.A14L8</t>
  </si>
  <si>
    <t>BYPLM.A13L8</t>
  </si>
  <si>
    <t>BYPLM.A12L8</t>
  </si>
  <si>
    <t>BYPLM.A12R8</t>
  </si>
  <si>
    <t>BYPLM.A13R8</t>
  </si>
  <si>
    <t>BYPLM.A14R8</t>
  </si>
  <si>
    <t>BYPLM.A15R8</t>
  </si>
  <si>
    <t>BYPLM.A16R8</t>
  </si>
  <si>
    <t>BYPLM.A17R8</t>
  </si>
  <si>
    <t>BYPLM.A18R8</t>
  </si>
  <si>
    <t>BYPLM.A19R8</t>
  </si>
  <si>
    <t>BYPLM.A20R8</t>
  </si>
  <si>
    <t>BYPLM.A21R8</t>
  </si>
  <si>
    <t>BYPLM.A22R8</t>
  </si>
  <si>
    <t>BYPLM.A23R8</t>
  </si>
  <si>
    <t>BYPLM.A24R8</t>
  </si>
  <si>
    <t>BYPLM.A25R8</t>
  </si>
  <si>
    <t>BYPLM.A26R8</t>
  </si>
  <si>
    <t>BYPLM.A27R8</t>
  </si>
  <si>
    <t>BYPLM.A28R8</t>
  </si>
  <si>
    <t>BYPLM.A29R8</t>
  </si>
  <si>
    <t>BYPLM.A30R8</t>
  </si>
  <si>
    <t>BYPLM.A31R8</t>
  </si>
  <si>
    <t>BYPLM.A32R8</t>
  </si>
  <si>
    <t>BYPLM.A33R8</t>
  </si>
  <si>
    <t>BYPLM.A34R8</t>
  </si>
  <si>
    <t>UA83</t>
  </si>
  <si>
    <t>UA87</t>
  </si>
  <si>
    <t>0x</t>
  </si>
  <si>
    <t>SR8</t>
  </si>
  <si>
    <t>Tunnel - position</t>
  </si>
  <si>
    <t>CFC - Position</t>
  </si>
  <si>
    <t>Optical patch position</t>
  </si>
  <si>
    <t>VME-TC position</t>
  </si>
  <si>
    <t>position</t>
  </si>
  <si>
    <t>Ch</t>
  </si>
  <si>
    <t>CL</t>
  </si>
  <si>
    <t>CR</t>
  </si>
  <si>
    <t>P.</t>
  </si>
  <si>
    <t>UJ63</t>
  </si>
  <si>
    <t>UJ67</t>
  </si>
  <si>
    <t>1 LEFT</t>
  </si>
  <si>
    <t>1 RIGHT</t>
  </si>
  <si>
    <t>2 LEFT</t>
  </si>
  <si>
    <t>2 RIGHT</t>
  </si>
  <si>
    <t>3 LEFT</t>
  </si>
  <si>
    <t>3 RIGHT</t>
  </si>
  <si>
    <t>4 LEFT</t>
  </si>
  <si>
    <t>4 RIGHT</t>
  </si>
  <si>
    <t>5 LEFT</t>
  </si>
  <si>
    <t>5 RIGHT</t>
  </si>
  <si>
    <t>6 LEFT</t>
  </si>
  <si>
    <t>6 RIGHT</t>
  </si>
  <si>
    <t>7 LEFT</t>
  </si>
  <si>
    <t>7 RIGHT</t>
  </si>
  <si>
    <t>8 LEFT</t>
  </si>
  <si>
    <t>8 RIGHT</t>
  </si>
  <si>
    <t>BLECF</t>
  </si>
  <si>
    <t>straight section</t>
  </si>
  <si>
    <t xml:space="preserve">Sum BLECF complete installation </t>
  </si>
  <si>
    <t>Missing BLECF complete installation</t>
  </si>
  <si>
    <t>in %</t>
  </si>
  <si>
    <t>ARC</t>
  </si>
  <si>
    <t xml:space="preserve">BLECF </t>
  </si>
  <si>
    <t>Total</t>
  </si>
  <si>
    <t>Missing</t>
  </si>
  <si>
    <t>Comments</t>
  </si>
  <si>
    <t>BLECF installation (tunnel electronic)</t>
  </si>
  <si>
    <t xml:space="preserve">other </t>
  </si>
  <si>
    <t>BJBHT.C4R1</t>
  </si>
  <si>
    <t>Installed BLECF</t>
  </si>
  <si>
    <t>BJBHT.A5R4</t>
  </si>
  <si>
    <t xml:space="preserve">A </t>
  </si>
  <si>
    <t xml:space="preserve"> </t>
  </si>
  <si>
    <t>Door</t>
  </si>
  <si>
    <t>O.K.</t>
  </si>
  <si>
    <t>BY04</t>
  </si>
  <si>
    <t>ERRA</t>
  </si>
  <si>
    <t>ERRB</t>
  </si>
  <si>
    <t>LF</t>
  </si>
  <si>
    <t>↑↑↑</t>
  </si>
  <si>
    <t>↑↑</t>
  </si>
  <si>
    <t>↑</t>
  </si>
  <si>
    <t>CRC Error sometimes fast increasing</t>
  </si>
  <si>
    <t>CRC Error consantly fast increasing</t>
  </si>
  <si>
    <t xml:space="preserve">CRC Errors slowly increasing </t>
  </si>
  <si>
    <t>Card number correct</t>
  </si>
  <si>
    <t>Lost Frame</t>
  </si>
  <si>
    <t>Card number needs to be checked</t>
  </si>
  <si>
    <t>Cr.</t>
  </si>
  <si>
    <t>Comment</t>
  </si>
  <si>
    <t>Test in tunnel needed!</t>
  </si>
  <si>
    <t>6-7</t>
  </si>
  <si>
    <t>FID</t>
  </si>
  <si>
    <t>CID</t>
  </si>
  <si>
    <t>ERRC</t>
  </si>
  <si>
    <t>LF B</t>
  </si>
  <si>
    <t>LF A</t>
  </si>
  <si>
    <t>LEVEL</t>
  </si>
  <si>
    <t>DAC</t>
  </si>
  <si>
    <t>FF</t>
  </si>
  <si>
    <t>HV</t>
  </si>
  <si>
    <t>BJBHT.E4L7</t>
  </si>
  <si>
    <t>BJBHT.D4L7</t>
  </si>
  <si>
    <t>BJBHT.C4L7</t>
  </si>
  <si>
    <t>BJBHT.B4L7</t>
  </si>
  <si>
    <t>BJBHT.A4L7</t>
  </si>
  <si>
    <t>BJBHT.A1L8</t>
  </si>
  <si>
    <t>X</t>
  </si>
  <si>
    <t>BJBHT.TEST</t>
  </si>
  <si>
    <t>V</t>
  </si>
  <si>
    <t>O.K</t>
  </si>
  <si>
    <t>0</t>
  </si>
  <si>
    <t>1</t>
  </si>
  <si>
    <t xml:space="preserve">Card number wrong, number in the tunnel or fiber connection needed to be checked </t>
  </si>
  <si>
    <t>Level on the channel o.k</t>
  </si>
  <si>
    <t>Problem on the channel (e.g. negative offset current)</t>
  </si>
  <si>
    <t>Problem with one channel (e.g. negative offset current)</t>
  </si>
  <si>
    <t xml:space="preserve">Adjustment of 10pA potentiometer needed </t>
  </si>
  <si>
    <t>No problems observed</t>
  </si>
  <si>
    <t xml:space="preserve">Number of CRC Errors (almost stable) </t>
  </si>
  <si>
    <t>Calibrated</t>
  </si>
  <si>
    <t>Dismounted</t>
  </si>
  <si>
    <t>Installed</t>
  </si>
  <si>
    <t>Checked and working</t>
  </si>
  <si>
    <t>C11.R8 (BLECF_0300) not installed</t>
  </si>
  <si>
    <t>Source test planning</t>
  </si>
  <si>
    <t>was 527, new comes from (13r3)</t>
  </si>
  <si>
    <t>dac ovrflow</t>
  </si>
  <si>
    <t>00</t>
  </si>
  <si>
    <t>No Power on the Main</t>
  </si>
  <si>
    <t>No</t>
  </si>
  <si>
    <t xml:space="preserve">Cable disconnected from crate to workaround Problem with the WorldFip reset </t>
  </si>
  <si>
    <t>all connected channels go to 0! HV needed to be checked</t>
  </si>
  <si>
    <t>NO</t>
  </si>
  <si>
    <t>no</t>
  </si>
  <si>
    <t xml:space="preserve">RSM strange signal seen! All connection have been checked ! To be remeasured </t>
  </si>
  <si>
    <t>Problem with RSM (Huge peek after conecting the source)  All concetors verified!</t>
  </si>
  <si>
    <t>7</t>
  </si>
  <si>
    <t>All channles up to 100 blmbits @40us</t>
  </si>
  <si>
    <t>Channel 4 (peaks up to 50 blmbits @40us)</t>
  </si>
  <si>
    <t>Channel 7 (constant 10 blmbits @40us)</t>
  </si>
  <si>
    <t>broken fiber surface</t>
  </si>
  <si>
    <t>11b</t>
  </si>
  <si>
    <t>17d</t>
  </si>
  <si>
    <t>1f</t>
  </si>
  <si>
    <t>f5</t>
  </si>
  <si>
    <t>dd</t>
  </si>
  <si>
    <t>cd</t>
  </si>
  <si>
    <t>2c9</t>
  </si>
  <si>
    <t>Card number wrong while checking on the 26.11</t>
  </si>
  <si>
    <t>OK</t>
  </si>
  <si>
    <t xml:space="preserve">Levels are slowly blinking , HV missing and a lot of noise on all channels; Channel 2,4,5,8 is blocked to 0 </t>
  </si>
  <si>
    <t>7-10</t>
  </si>
  <si>
    <t>1-9</t>
  </si>
  <si>
    <t>o</t>
  </si>
  <si>
    <t>no modulation signal</t>
  </si>
  <si>
    <t>Reset needed</t>
  </si>
  <si>
    <t xml:space="preserve">(e4) HV cable needed jumper on the place where BLM was removed!  </t>
  </si>
  <si>
    <t>BNC cable between HV divider and signal box had a shortcut!</t>
  </si>
  <si>
    <t xml:space="preserve">DAC Reset with HV not executed ( reset of card needed and need to be checked again) </t>
  </si>
  <si>
    <t>1b9 (Ewald: HV cable problem bad contact afterwards noise was gone)</t>
  </si>
  <si>
    <t xml:space="preserve">Connector not porperly connected </t>
  </si>
  <si>
    <t xml:space="preserve">Counter reset 3.12.14 (to be checked after a view days) </t>
  </si>
  <si>
    <t>NES-18</t>
  </si>
  <si>
    <t>NES18</t>
  </si>
  <si>
    <t>NES 18 ! To be checked if it is connected!</t>
  </si>
  <si>
    <t>159</t>
  </si>
  <si>
    <t>NES 18 connected ? Needs to be checked!</t>
  </si>
  <si>
    <t xml:space="preserve">220 V ? Was working ! </t>
  </si>
  <si>
    <t>was 611, removed to install at 12r6 !!! no modulation signal  on 4  BLM2I !!!</t>
  </si>
  <si>
    <t>Divider missing, Ion ? Done!!</t>
  </si>
  <si>
    <t>BJBHT.A5L4</t>
  </si>
  <si>
    <t>card is constanty reseted!!! ----&gt; Reset PCB excahged, now it is working!</t>
  </si>
  <si>
    <t>RESET needed!  -&gt; done o.k. !!!!</t>
  </si>
  <si>
    <t>Checked ? Connected !!</t>
  </si>
  <si>
    <t>Channel 3 ( IC from A5L4 will be connected!</t>
  </si>
  <si>
    <t>CFC reset needed -&gt; call to verify</t>
  </si>
  <si>
    <t>CH2 : BLMEI.04R8.I2E20 (no modulation signal) CH4 : BLMEI.04R8.B2E10_TCTVB.4R8</t>
  </si>
  <si>
    <t xml:space="preserve">Noise on all channels </t>
  </si>
  <si>
    <t xml:space="preserve">  NES 18 ! To be checked if it is connected!</t>
  </si>
  <si>
    <t>CH5:  BLMQI.07R8.B2E10_MQM          NES 18 ! To be checked if it is connected!</t>
  </si>
  <si>
    <t>Ch4 goes to 0  !!! All DAC values are 0!!!  CFC Reset needed -- &gt; call to verify</t>
  </si>
  <si>
    <t>BJBAP.A10L4</t>
  </si>
  <si>
    <t>BJBAP.C5R4</t>
  </si>
  <si>
    <t>BJBAP.A7R4</t>
  </si>
  <si>
    <t>High DAC  -&gt;  CFC reset  -&gt; call for verification</t>
  </si>
  <si>
    <t>CFC reset needed -&gt; call to verify   &amp; NES 18 connected ? Needs to be checked!</t>
  </si>
  <si>
    <t>DAC Values high --- CFC Reset needed --&gt; call to verify</t>
  </si>
  <si>
    <t>Verify NES18 is connected</t>
  </si>
  <si>
    <t>Verify new NES18 is connected (there exist already a NES18)</t>
  </si>
  <si>
    <t>Ch 5 high offset!! 0 DAC</t>
  </si>
  <si>
    <t>HV was o.k after the first check Ch1-Ch4 high offset!!! CFC reset!!!</t>
  </si>
  <si>
    <t>All channels are noisy  (cable length)</t>
  </si>
  <si>
    <t>Ch1 to Ch5 high offset! CFC reset -&gt; call for verification</t>
  </si>
  <si>
    <t>Some channels are not displayed in the Fix display --. To be checked after database update   --&gt; Mobile monitors</t>
  </si>
  <si>
    <t>BJBAP.B1L1=UX15</t>
  </si>
  <si>
    <t>BJBAP.A6L1=RI132</t>
  </si>
  <si>
    <t>BJBAP.A2L1=RB14</t>
  </si>
  <si>
    <t>BJBAP.A3L1=UJ14</t>
  </si>
  <si>
    <t>BJBAP.B5R1=RI171</t>
  </si>
  <si>
    <t>BJBAP.A6R1=RI171</t>
  </si>
  <si>
    <t>BJBAP.A9R1=RI18</t>
  </si>
  <si>
    <t>BJBAP.B6R1=RI171</t>
  </si>
  <si>
    <t>BJBAP.B6L1=RI132</t>
  </si>
  <si>
    <t>BJBAP.C6L2=RH23</t>
  </si>
  <si>
    <t>BJBAP.A5R2=RA27</t>
  </si>
  <si>
    <t>BJBAP.B6R2=RA27</t>
  </si>
  <si>
    <t>BJBAP.A11R2=R28</t>
  </si>
  <si>
    <t>BJBAP.B9R3=R38</t>
  </si>
  <si>
    <t>BJBAP.C5L4=RA43</t>
  </si>
  <si>
    <t>BJBAP.A10L4=R42</t>
  </si>
  <si>
    <t>BJBAP.C5R4=RA47</t>
  </si>
  <si>
    <t>BJBAP.A7R4=RA47</t>
  </si>
  <si>
    <t>BJBAP.A3L5=R542</t>
  </si>
  <si>
    <t>BJBAP.A4L5=R532</t>
  </si>
  <si>
    <t>BJBAP.C4L5=R532</t>
  </si>
  <si>
    <t>BJBAP.B5L5=R532</t>
  </si>
  <si>
    <t>BJBAP.B6L5=R532</t>
  </si>
  <si>
    <t>BJBAP.A8L5=R52</t>
  </si>
  <si>
    <t>BJBAP.A1R5=R561</t>
  </si>
  <si>
    <t>BJBAP.B6R5=R571</t>
  </si>
  <si>
    <t>BJBAP.B10R5=R58</t>
  </si>
  <si>
    <t>BJBAP.B9L5=R52</t>
  </si>
  <si>
    <t>BJBAP.C4L6=RB64</t>
  </si>
  <si>
    <t>BJBAP.E4L6=RB64</t>
  </si>
  <si>
    <t>BJBAP.A8L6=R623</t>
  </si>
  <si>
    <t>BJBAP.A10L6=R623</t>
  </si>
  <si>
    <t>BJBAP.C5L7=R74</t>
  </si>
  <si>
    <t>BJBAP.E5L7=R74</t>
  </si>
  <si>
    <t>BJBAP.C5R7=R771</t>
  </si>
  <si>
    <t>BJBAP.B11R7=R78</t>
  </si>
  <si>
    <t>BJBAP.C9R7=R78</t>
  </si>
  <si>
    <t>BJBAP.A4R8=RA87</t>
  </si>
  <si>
    <t>BJBAP.C6R8=RA87</t>
  </si>
  <si>
    <t>BJBAP.A7R8=RH87</t>
  </si>
  <si>
    <t>BJBAP.C11R8=R88</t>
  </si>
  <si>
    <t>BJBAP.A5L8=RA83</t>
  </si>
  <si>
    <t>1102564   BJBAP.B1L1=UX15</t>
  </si>
  <si>
    <t>CFC reset</t>
  </si>
  <si>
    <t>check if cable is NES connected</t>
  </si>
  <si>
    <t>BLMs are connected to A5R4; BLECF_0251 to be removed!!!!</t>
  </si>
  <si>
    <t xml:space="preserve">BLECF_0403 exchanged with BLECF_0251 form A5L4, same problems remains Error B and Error C -----&gt; BLETC needs to be exchanged </t>
  </si>
  <si>
    <t>yes</t>
  </si>
  <si>
    <t>reset needed</t>
  </si>
  <si>
    <t xml:space="preserve">card o.k </t>
  </si>
  <si>
    <t>HV divider ? Hv divifer was missing</t>
  </si>
  <si>
    <t>dismounted</t>
  </si>
  <si>
    <t>Noisy check of installation (same noise with NG18 disconnected on the BJBAT side  ---&gt; Problem of the NG18 cable)</t>
  </si>
  <si>
    <t>Reset !</t>
  </si>
  <si>
    <t>check if cable is NES connected   &amp; Reset</t>
  </si>
  <si>
    <t>DAC high --&gt; Reset needed</t>
  </si>
  <si>
    <t>CH 1 and Ch5 blocked to 0 --&gt; now high offset !? (Reset nedded !) Card needs to be checked -&gt; same offset with NG18 removed! -&gt; o.k. now</t>
  </si>
  <si>
    <t xml:space="preserve">CFC Reset needed --&gt; call for verification! </t>
  </si>
  <si>
    <t>CFC card repaired after HV issue</t>
  </si>
  <si>
    <t>Filter</t>
  </si>
  <si>
    <t>Problem with Filter CH5/6/7</t>
  </si>
  <si>
    <t>Problem with Filter CH3/7</t>
  </si>
  <si>
    <t>Problem with Filter CH4</t>
  </si>
  <si>
    <t>High voltage return missing</t>
  </si>
  <si>
    <t>Ch6 blocked and all DAC 0 --&gt; CFC reset and call for verification</t>
  </si>
  <si>
    <t>DAC 0 --&gt; CFC reset and call for verification</t>
  </si>
  <si>
    <t>check if cable is NES connected and installation  &amp; Reset</t>
  </si>
  <si>
    <t xml:space="preserve">Reset needed </t>
  </si>
  <si>
    <t>HV missing --&gt; cable was badly connected</t>
  </si>
  <si>
    <t>Noisy check instsallation --&gt; reset needed</t>
  </si>
  <si>
    <t>Mobile System removed (3.2.15)</t>
  </si>
  <si>
    <t>DAC Values high (Ch3,Ch8) --- CFC Reset needed --&gt; call to verify  --&gt; ch3,8 to be checked again</t>
  </si>
  <si>
    <t>Problem CFC (repaired by Ion) reinstallation CFC -&gt; reset done</t>
  </si>
  <si>
    <t>HV missing (problem with CFC!) BLECF exchanged</t>
  </si>
  <si>
    <t>Noisy check instsallation  --&gt; reset needed  ---&gt; cabling redone (separating Signal gnd and HV gnd)</t>
  </si>
  <si>
    <t>reset needed since HV DAC reset didn't work</t>
  </si>
  <si>
    <t>BLMEL.01R5.B2I10_BPMSW.1R5</t>
  </si>
  <si>
    <t>BLMBI.14R6.B0T10_MBA-MBB:LOSS_RS09</t>
  </si>
  <si>
    <t>BLMBI.21R6.B0T20_MBA-MBB:LOSS_RS09</t>
  </si>
  <si>
    <t>BLMBI.31R6.B0T10_MBB-MBA:LOSS_RS09</t>
  </si>
  <si>
    <t>BLMQI.04R6.B1E30_MQY:LOSS_RS09</t>
  </si>
  <si>
    <t>BLMQI.21R6.B1E30_MQ:LOSS_RS09</t>
  </si>
  <si>
    <t>BLMQI.21R6.B2I30_MQ:LOSS_RS09</t>
  </si>
  <si>
    <t>R6</t>
  </si>
  <si>
    <t>BLMBI.14R6.B0T10_MBA-MBB</t>
  </si>
  <si>
    <t>BLMBI.21R6.B0T20_MBA-MBB</t>
  </si>
  <si>
    <t>BLMBI.31R6.B0T10_MBB-MBA</t>
  </si>
  <si>
    <t>BLMQI.04R6.B1E30_MQY</t>
  </si>
  <si>
    <t>BLMQI.21R6.B1E30_MQ</t>
  </si>
  <si>
    <t>BLMQI.21R6.B2I30_MQ</t>
  </si>
  <si>
    <t>CFC Reset</t>
  </si>
  <si>
    <t>BLMEI.07R7.B1E10_TCLA.B7R7.B1:LOSS_RS09</t>
  </si>
  <si>
    <t>BLMEL.06R7.B2I10_TCHSS.6R7.B2:LOSS_RS09</t>
  </si>
  <si>
    <t>BLMTI.07R7.B1E10_TCLA.A7R7.B1:LOSS_RS09</t>
  </si>
  <si>
    <t>BLMTL.06R7.B1E10_TCLA.B6R7.B1:LOSS_RS09</t>
  </si>
  <si>
    <t>BLMQI.32L7.B1E30_MQ:LOSS_RS09</t>
  </si>
  <si>
    <t>BLMQI.07L8.B1E30_MQM:LOSS_RS09</t>
  </si>
  <si>
    <t>BLMTI.06L8.B2I11_TCLIB.6L8.B2:LOSS_RS09</t>
  </si>
  <si>
    <t>BLMEI.04L2.B2I10_MBRC:LOSS_RS09</t>
  </si>
  <si>
    <t>BLMEI.04L2.B2I20_MBRC:LOSS_RS09</t>
  </si>
  <si>
    <t>BLMEL.08L2.B2I23_MBA:LOSS_RS09</t>
  </si>
  <si>
    <t>BLMQI.07L2.B2I20_MQM:LOSS_RS09</t>
  </si>
  <si>
    <t>BLMTI.04L2.B1E10_TCDD.4L2:LOSS_RS09</t>
  </si>
  <si>
    <t>BLMTI.04L2.B1E10_TCTPH.4L2.B1:LOSS_RS09</t>
  </si>
  <si>
    <t>BLMTI.04L2.B1E10_TCTPV.4L2.B1:LOSS_RS09</t>
  </si>
  <si>
    <t>L2</t>
  </si>
  <si>
    <t>BLMEI.04L2.B2I10_MBRC</t>
  </si>
  <si>
    <t>BLMEI.04L2.B2I20_MBRC</t>
  </si>
  <si>
    <t>BLMEL.08L2.B2I23_MBA</t>
  </si>
  <si>
    <t>BLMQI.07L2.B2I20_MQM</t>
  </si>
  <si>
    <t>BLMTI.04L2.B1E10_TCDD.4L2</t>
  </si>
  <si>
    <t>BLMTI.04L2.B1E10_TCTPH.4L2.B1</t>
  </si>
  <si>
    <t>BLMTI.04L2.B1E10_TCTPV.4L2.B1</t>
  </si>
  <si>
    <t xml:space="preserve">; </t>
  </si>
  <si>
    <t>Ch3,Ch4,Ch5,Ch6  no modulation ;  BLMEI.04L2.B2I10_MBRC; BLMEI.04L2.B2I20_MBRC; BLMTI.04L2.B1E10_TCTPH.4L2.B1; BLMTI.04L2.B1E10_TCTPV.4L2.B1</t>
  </si>
  <si>
    <t>L6</t>
  </si>
  <si>
    <t>BLMQI.05L6.B2I10_MQY</t>
  </si>
  <si>
    <t>BLMQI.05L6.B2I10_MQY:LOSS_RS09</t>
  </si>
  <si>
    <t>BLMQI.14L6.B1E30_MQ</t>
  </si>
  <si>
    <t>BLMQI.14L6.B1E30_MQ:LOSS_RS09</t>
  </si>
  <si>
    <t>Ch5: BLMQI.05L6.B2I10_MQY also wit Batterie no signal -BLECF needes to be checked</t>
  </si>
  <si>
    <t>43</t>
  </si>
  <si>
    <t>BLMDI.3243.B1E10_MKBH</t>
  </si>
  <si>
    <t>BLMDI.3243.B1E10_MKBH:LOSS_RS09</t>
  </si>
  <si>
    <t>60</t>
  </si>
  <si>
    <t>BLMDS.9760.B2C22_6.983_DUMP</t>
  </si>
  <si>
    <t>BLMDS.9760.B2C22_6.983_DUMP:LOSS_RS09</t>
  </si>
  <si>
    <t>62</t>
  </si>
  <si>
    <t>BLMDI.4162.B1T10_MQY.5R6</t>
  </si>
  <si>
    <t>BLMDI.4162.B1T10_MQY.5R6:LOSS_RS09</t>
  </si>
  <si>
    <t xml:space="preserve">Ch5: BLMQI.14L6.B1E30_MQ was connected on ch8 ; to be verified </t>
  </si>
  <si>
    <t>L7</t>
  </si>
  <si>
    <t>BLMQI.32L7.B1E30_MQ</t>
  </si>
  <si>
    <t>R7</t>
  </si>
  <si>
    <t>BLMEI.07R7.B1E10_TCLA.B7R7.B1</t>
  </si>
  <si>
    <t>BLMEL.06R7.B2I10_TCHSS.6R7.B2</t>
  </si>
  <si>
    <t>BLMTI.07R7.B1E10_TCLA.A7R7.B1</t>
  </si>
  <si>
    <t>BLMTL.06R7.B1E10_TCLA.B6R7.B1</t>
  </si>
  <si>
    <t>Ch4 : BLMDS.9760.B2C22_6.983_DUMP no modulation !!! Not connected in data base!!!!!!</t>
  </si>
  <si>
    <t>Ch6: BLMQI.04R6.B1E30_MQY ; also with Batterie no signal -BLECF needes to be checked</t>
  </si>
  <si>
    <t>BLMES.01L5.B2E10_BPMSW.1L5</t>
  </si>
  <si>
    <t>BLMEL.01L5.B2I10_BPMSW.1L5  (was not modulating? To be verified )</t>
  </si>
  <si>
    <t>Ch1: BLMDI.3243.B1E10_MKBH  CFC needs to be check</t>
  </si>
  <si>
    <t>Ch7: BLMDI.4162.B1T10_MQY.5R6 CFC needs to be check</t>
  </si>
  <si>
    <t xml:space="preserve"> Ch4 : BLMBI.14R6.B0T10_MBA-MBB   also with Batterie no signal -BLECF needes to be checked</t>
  </si>
  <si>
    <t>CH1, CH3, CH6: BLMBI.21R6.B0T20_MBA-MBB ,BLMQI.21R6.B1E30_MQ , BLMQI.21R6.B2I30_MQ    also with Batterie no signal -BLECF needes to be checked</t>
  </si>
  <si>
    <t>Ch4: BLMBI.31R6.B0T10_MBB-MBA;   also with Batterie no signal -BLECF needes to be checked</t>
  </si>
  <si>
    <t>BJBAP.B7R7_8</t>
  </si>
  <si>
    <t>BJSAP.F6R7_2</t>
  </si>
  <si>
    <t>BJBAP.B7R7_7</t>
  </si>
  <si>
    <t>BJSAP.F6R7_1</t>
  </si>
  <si>
    <t>CH 1 and CH2 no modulation:  BLMTL.06R7.B1E10_TCLA.B6R7.B1 and  BLMEL.06R7.B2I10_TCHSS.6R7.B2</t>
  </si>
  <si>
    <t>Ch 7 and CH8 no modulation   BLMTI.07R7.B1E10_TCLA.A7R7.B1 and BLMEI.07R7.B1E10_TCLA.B7R7.B1</t>
  </si>
  <si>
    <t>HV dividere not installed (behind DFB)</t>
  </si>
  <si>
    <t>Fiber connection to be checked --&gt; o.k.!    (LF goes with the CFC channel-&gt;    CFC needs to be checked)  -&gt;  GOH repalced on the CFC</t>
  </si>
  <si>
    <t>1. Reset -&gt;verification    2. Replacement of the CFC   ---&gt; CFC needs to be checked!      --&gt;   card checked  o.k.</t>
  </si>
  <si>
    <t>chris saw problems with TC</t>
  </si>
  <si>
    <t xml:space="preserve">CH 6 no modulation :  BLMQI.32L7.B1E30_MQ  (was connected on ch7) </t>
  </si>
  <si>
    <t>Reset   and channel 7 to be checked if DAC value is correct , same after reset ---&gt;      CFC needs to be checked ---&gt; spare card installed BLECF_0208</t>
  </si>
  <si>
    <t>Reset needed   , same after reset ---&gt;    CFC needs to be checked --&gt;  CFC checked and o.k.</t>
  </si>
  <si>
    <t>Reset needed , same after reset ---&gt;   CFC needs to be checked  --&gt;  CFC checked and o.k.</t>
  </si>
  <si>
    <t xml:space="preserve"> Surface TC</t>
  </si>
  <si>
    <t>no mod 11.2 BLMQI.07L2.B2I20_MQM          BJBAP.A7L2_3        Ch3 no modulation : BLMQI.07L2.B2I20_MQM  10.2</t>
  </si>
  <si>
    <t xml:space="preserve"> HV Missing</t>
  </si>
  <si>
    <t>Power supply ?  Reset!  --&gt;  Transformer broken   -&gt; TR. Exchanged o.k!!!</t>
  </si>
  <si>
    <t xml:space="preserve"> BLMTI.04L2.B1E10_TCDD.4L2           BJBAP.A4L2_4    (it is connected to 5 instead of 4 )   -&gt; Connection changed !! o.k. !!!!!</t>
  </si>
  <si>
    <t>Access Monday 17.2</t>
  </si>
  <si>
    <t>BLMEI.01L2.B1B10_BKGD           BJBAP.B1L2_8     ---</t>
  </si>
  <si>
    <t xml:space="preserve">&gt; </t>
  </si>
  <si>
    <t>BLMEL.08L2.B2I23_MBA               BJBAP.A8L2_7 no modulation   LIC 11.02.15   (wrong connected goes to signalbox c8 channel 8)   -&gt;&gt; done o.k. (also tested with the battery)</t>
  </si>
  <si>
    <t>Ch8 : BLMTI.06L8.B2I11_TCLIB.6L8.B2 no modulation   ---&gt; IC was removed in the tunnel, must be removed in the data base.</t>
  </si>
  <si>
    <t>Access Tuesday 16.2</t>
  </si>
  <si>
    <t>Ch6 : BLMQI.07L8.B1E30_MQM no modulation --&gt; doen o.k. now!!!!</t>
  </si>
  <si>
    <t>Exchange BLMQI.02L5.B1I23_MQXB   (channel 7 ) since it behaves strange while modulation ---&gt; CFC needs to be checked</t>
  </si>
  <si>
    <t>HV dividere not installed -----&gt; HV divider installed 17.2.15</t>
  </si>
  <si>
    <t>Pins of Ch2-8 disconnected in filter box and Signalbox!!!!</t>
  </si>
  <si>
    <t>reset of card needed --&gt; call for verification --&gt; 220V main socket was dismounted --&gt; working since 17.2.15 10:38  (Joel installed the socket)</t>
  </si>
  <si>
    <t>CFC reset ---&gt; call for verification</t>
  </si>
  <si>
    <t>reset needed 4 channels blocked</t>
  </si>
  <si>
    <t xml:space="preserve">reset needed </t>
  </si>
  <si>
    <t>Ch 3 shows CFC error (but level o.k) Reset and verification, (ch3 is blocked!? Steve)</t>
  </si>
  <si>
    <t>Ch 5 shows CFC error (but level o.k) Reset and verification(is blocked!? Steve)</t>
  </si>
  <si>
    <t>Ch 2 shows CFC error (but level o.k) Reset and verification(is blocked!? Steve)</t>
  </si>
  <si>
    <t>Ch 2 shows CFC error after Reset (is blocked!? Steve)</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</si>
</sst>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9]dddd\,\ mmmm\ dd\,\ yyyy"/>
    <numFmt numFmtId="179" formatCode="[$-409]h:mm:ss\ AM/PM"/>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86">
    <font>
      <sz val="10"/>
      <name val="Arial"/>
      <family val="0"/>
    </font>
    <font>
      <sz val="8"/>
      <name val="Arial"/>
      <family val="2"/>
    </font>
    <font>
      <sz val="10"/>
      <color indexed="22"/>
      <name val="Arial"/>
      <family val="2"/>
    </font>
    <font>
      <u val="single"/>
      <sz val="10"/>
      <color indexed="36"/>
      <name val="Arial"/>
      <family val="2"/>
    </font>
    <font>
      <u val="single"/>
      <sz val="10"/>
      <color indexed="12"/>
      <name val="Arial"/>
      <family val="2"/>
    </font>
    <font>
      <sz val="10"/>
      <name val="MS Sans Serif"/>
      <family val="2"/>
    </font>
    <font>
      <sz val="10"/>
      <color indexed="23"/>
      <name val="Arial"/>
      <family val="2"/>
    </font>
    <font>
      <b/>
      <sz val="12"/>
      <name val="Arial"/>
      <family val="2"/>
    </font>
    <font>
      <b/>
      <sz val="10"/>
      <name val="Arial"/>
      <family val="2"/>
    </font>
    <font>
      <b/>
      <sz val="10"/>
      <color indexed="10"/>
      <name val="Arial"/>
      <family val="2"/>
    </font>
    <font>
      <sz val="10"/>
      <color indexed="10"/>
      <name val="Arial"/>
      <family val="2"/>
    </font>
    <font>
      <sz val="8"/>
      <name val="Tahoma"/>
      <family val="2"/>
    </font>
    <font>
      <b/>
      <sz val="8"/>
      <name val="Tahoma"/>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5"/>
      <name val="Arial"/>
      <family val="2"/>
    </font>
    <font>
      <sz val="10"/>
      <color indexed="50"/>
      <name val="Arial"/>
      <family val="2"/>
    </font>
    <font>
      <sz val="11"/>
      <color indexed="56"/>
      <name val="Calibri"/>
      <family val="2"/>
    </font>
    <font>
      <sz val="11"/>
      <color indexed="53"/>
      <name val="Calibri"/>
      <family val="2"/>
    </font>
    <font>
      <sz val="11"/>
      <color indexed="49"/>
      <name val="Calibri"/>
      <family val="2"/>
    </font>
    <font>
      <sz val="11"/>
      <color indexed="36"/>
      <name val="Calibri"/>
      <family val="2"/>
    </font>
    <font>
      <sz val="11"/>
      <color indexed="57"/>
      <name val="Calibri"/>
      <family val="2"/>
    </font>
    <font>
      <sz val="10"/>
      <color indexed="53"/>
      <name val="Arial"/>
      <family val="2"/>
    </font>
    <font>
      <sz val="10"/>
      <color indexed="49"/>
      <name val="Arial"/>
      <family val="2"/>
    </font>
    <font>
      <sz val="10"/>
      <color indexed="36"/>
      <name val="Arial"/>
      <family val="2"/>
    </font>
    <font>
      <sz val="10"/>
      <color indexed="57"/>
      <name val="Arial"/>
      <family val="2"/>
    </font>
    <font>
      <sz val="10"/>
      <color indexed="60"/>
      <name val="Arial"/>
      <family val="2"/>
    </font>
    <font>
      <sz val="10"/>
      <color indexed="8"/>
      <name val="Arial"/>
      <family val="2"/>
    </font>
    <font>
      <sz val="10"/>
      <color indexed="44"/>
      <name val="Arial"/>
      <family val="2"/>
    </font>
    <font>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0" tint="-0.3499799966812134"/>
      <name val="Arial"/>
      <family val="2"/>
    </font>
    <font>
      <sz val="10"/>
      <color theme="0" tint="-0.1499900072813034"/>
      <name val="Arial"/>
      <family val="2"/>
    </font>
    <font>
      <sz val="10"/>
      <color theme="0" tint="-0.24997000396251678"/>
      <name val="Arial"/>
      <family val="2"/>
    </font>
    <font>
      <sz val="10"/>
      <color rgb="FF92D050"/>
      <name val="Arial"/>
      <family val="2"/>
    </font>
    <font>
      <sz val="11"/>
      <color rgb="FF1F497D"/>
      <name val="Calibri"/>
      <family val="2"/>
    </font>
    <font>
      <sz val="11"/>
      <color theme="9" tint="-0.24997000396251678"/>
      <name val="Calibri"/>
      <family val="2"/>
    </font>
    <font>
      <sz val="11"/>
      <color theme="8" tint="-0.24997000396251678"/>
      <name val="Calibri"/>
      <family val="2"/>
    </font>
    <font>
      <sz val="11"/>
      <color theme="7" tint="-0.24997000396251678"/>
      <name val="Calibri"/>
      <family val="2"/>
    </font>
    <font>
      <sz val="11"/>
      <color theme="6" tint="-0.24997000396251678"/>
      <name val="Calibri"/>
      <family val="2"/>
    </font>
    <font>
      <sz val="11"/>
      <color theme="5" tint="-0.24997000396251678"/>
      <name val="Calibri"/>
      <family val="2"/>
    </font>
    <font>
      <sz val="11"/>
      <color theme="4" tint="-0.24997000396251678"/>
      <name val="Calibri"/>
      <family val="2"/>
    </font>
    <font>
      <sz val="10"/>
      <color theme="9" tint="-0.24997000396251678"/>
      <name val="Arial"/>
      <family val="2"/>
    </font>
    <font>
      <sz val="10"/>
      <color theme="8" tint="-0.24997000396251678"/>
      <name val="Arial"/>
      <family val="2"/>
    </font>
    <font>
      <sz val="10"/>
      <color theme="7" tint="-0.24997000396251678"/>
      <name val="Arial"/>
      <family val="2"/>
    </font>
    <font>
      <sz val="10"/>
      <color theme="6" tint="-0.24997000396251678"/>
      <name val="Arial"/>
      <family val="2"/>
    </font>
    <font>
      <sz val="10"/>
      <color theme="5" tint="-0.24997000396251678"/>
      <name val="Arial"/>
      <family val="2"/>
    </font>
    <font>
      <sz val="10"/>
      <color theme="1"/>
      <name val="Arial"/>
      <family val="2"/>
    </font>
    <font>
      <sz val="10"/>
      <color theme="0" tint="-0.04997999966144562"/>
      <name val="Arial"/>
      <family val="2"/>
    </font>
    <font>
      <sz val="10"/>
      <color theme="3" tint="0.5999900102615356"/>
      <name val="Arial"/>
      <family val="2"/>
    </font>
    <font>
      <sz val="10"/>
      <color rgb="FF00B050"/>
      <name val="Arial"/>
      <family val="2"/>
    </font>
    <font>
      <b/>
      <sz val="8"/>
      <name val="Arial"/>
      <family val="2"/>
    </font>
  </fonts>
  <fills count="7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43"/>
        <bgColor indexed="64"/>
      </patternFill>
    </fill>
    <fill>
      <patternFill patternType="solid">
        <fgColor indexed="50"/>
        <bgColor indexed="64"/>
      </patternFill>
    </fill>
    <fill>
      <patternFill patternType="lightGray">
        <fgColor indexed="51"/>
      </patternFill>
    </fill>
    <fill>
      <patternFill patternType="lightGray">
        <fgColor indexed="22"/>
      </patternFill>
    </fill>
    <fill>
      <patternFill patternType="lightGray">
        <fgColor indexed="51"/>
        <bgColor indexed="47"/>
      </patternFill>
    </fill>
    <fill>
      <patternFill patternType="lightGray">
        <fgColor indexed="22"/>
        <bgColor indexed="42"/>
      </patternFill>
    </fill>
    <fill>
      <patternFill patternType="lightGray">
        <fgColor indexed="22"/>
        <bgColor indexed="22"/>
      </patternFill>
    </fill>
    <fill>
      <patternFill patternType="lightGray">
        <fgColor indexed="41"/>
      </patternFill>
    </fill>
    <fill>
      <patternFill patternType="lightGray">
        <fgColor indexed="41"/>
        <bgColor indexed="41"/>
      </patternFill>
    </fill>
    <fill>
      <patternFill patternType="lightGray">
        <fgColor indexed="41"/>
        <bgColor indexed="42"/>
      </patternFill>
    </fill>
    <fill>
      <patternFill patternType="lightGray">
        <fgColor indexed="47"/>
      </patternFill>
    </fill>
    <fill>
      <patternFill patternType="lightGray">
        <fgColor indexed="47"/>
        <bgColor indexed="47"/>
      </patternFill>
    </fill>
    <fill>
      <patternFill patternType="lightGray">
        <fgColor indexed="43"/>
      </patternFill>
    </fill>
    <fill>
      <patternFill patternType="lightGray">
        <fgColor indexed="22"/>
        <bgColor indexed="50"/>
      </patternFill>
    </fill>
    <fill>
      <patternFill patternType="lightGray">
        <fgColor indexed="22"/>
        <bgColor rgb="FFFF0000"/>
      </patternFill>
    </fill>
    <fill>
      <patternFill patternType="lightGray">
        <fgColor indexed="47"/>
        <bgColor indexed="50"/>
      </patternFill>
    </fill>
    <fill>
      <patternFill patternType="lightGray">
        <fgColor indexed="47"/>
        <bgColor rgb="FFFF0000"/>
      </patternFill>
    </fill>
    <fill>
      <patternFill patternType="lightGray">
        <fgColor indexed="41"/>
        <bgColor indexed="50"/>
      </patternFill>
    </fill>
    <fill>
      <patternFill patternType="lightGray">
        <fgColor indexed="41"/>
        <bgColor indexed="10"/>
      </patternFill>
    </fill>
    <fill>
      <patternFill patternType="lightGray">
        <fgColor indexed="51"/>
        <bgColor rgb="FFFFFF00"/>
      </patternFill>
    </fill>
    <fill>
      <patternFill patternType="solid">
        <fgColor theme="0" tint="-0.24997000396251678"/>
        <bgColor indexed="64"/>
      </patternFill>
    </fill>
    <fill>
      <patternFill patternType="lightGray">
        <fgColor indexed="47"/>
        <bgColor rgb="FF92D050"/>
      </patternFill>
    </fill>
    <fill>
      <patternFill patternType="solid">
        <fgColor rgb="FF92D050"/>
        <bgColor indexed="64"/>
      </patternFill>
    </fill>
    <fill>
      <patternFill patternType="solid">
        <fgColor rgb="FFFFC000"/>
        <bgColor indexed="64"/>
      </patternFill>
    </fill>
    <fill>
      <patternFill patternType="lightGray">
        <fgColor indexed="41"/>
        <bgColor rgb="FF92D050"/>
      </patternFill>
    </fill>
    <fill>
      <patternFill patternType="solid">
        <fgColor rgb="FFFF0000"/>
        <bgColor indexed="64"/>
      </patternFill>
    </fill>
    <fill>
      <patternFill patternType="lightGray">
        <fgColor indexed="22"/>
        <bgColor rgb="FF92D050"/>
      </patternFill>
    </fill>
    <fill>
      <patternFill patternType="solid">
        <fgColor rgb="FFFFFF00"/>
        <bgColor indexed="64"/>
      </patternFill>
    </fill>
    <fill>
      <patternFill patternType="lightGray">
        <fgColor indexed="43"/>
        <bgColor rgb="FF92D050"/>
      </patternFill>
    </fill>
    <fill>
      <patternFill patternType="lightGray">
        <fgColor indexed="41"/>
        <bgColor rgb="FFFFC000"/>
      </patternFill>
    </fill>
    <fill>
      <patternFill patternType="solid">
        <fgColor theme="0"/>
        <bgColor indexed="64"/>
      </patternFill>
    </fill>
    <fill>
      <patternFill patternType="lightGray">
        <fgColor indexed="51"/>
        <bgColor rgb="FF92D050"/>
      </patternFill>
    </fill>
    <fill>
      <patternFill patternType="lightGray">
        <fgColor indexed="41"/>
        <bgColor rgb="FFFFFF00"/>
      </patternFill>
    </fill>
    <fill>
      <patternFill patternType="lightGray">
        <fgColor indexed="47"/>
        <bgColor rgb="FFFFC000"/>
      </patternFill>
    </fill>
    <fill>
      <patternFill patternType="lightGray">
        <fgColor indexed="47"/>
        <bgColor theme="0"/>
      </patternFill>
    </fill>
    <fill>
      <patternFill patternType="lightGray">
        <fgColor indexed="22"/>
        <bgColor rgb="FFFFC000"/>
      </patternFill>
    </fill>
    <fill>
      <patternFill patternType="lightGray">
        <fgColor indexed="51"/>
        <bgColor rgb="FFFFC000"/>
      </patternFill>
    </fill>
    <fill>
      <patternFill patternType="solid">
        <fgColor theme="4" tint="0.7999799847602844"/>
        <bgColor indexed="64"/>
      </patternFill>
    </fill>
    <fill>
      <patternFill patternType="solid">
        <fgColor rgb="FFFFFFFF"/>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thin"/>
      <top style="thin"/>
      <bottom style="thin"/>
    </border>
    <border>
      <left style="thin"/>
      <right style="medium"/>
      <top style="thin"/>
      <bottom style="thin"/>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color indexed="63"/>
      </bottom>
    </border>
    <border>
      <left style="thin"/>
      <right style="thin"/>
      <top style="medium">
        <color indexed="14"/>
      </top>
      <bottom style="thin"/>
    </border>
    <border>
      <left>
        <color indexed="63"/>
      </left>
      <right>
        <color indexed="63"/>
      </right>
      <top style="medium">
        <color indexed="14"/>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medium">
        <color indexed="14"/>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medium">
        <color indexed="14"/>
      </top>
      <bottom style="thin"/>
    </border>
    <border>
      <left>
        <color indexed="63"/>
      </left>
      <right style="thin"/>
      <top style="medium">
        <color indexed="14"/>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color indexed="14"/>
      </bottom>
    </border>
    <border>
      <left>
        <color indexed="63"/>
      </left>
      <right style="thin"/>
      <top style="thin"/>
      <bottom style="medium">
        <color indexed="14"/>
      </bottom>
    </border>
    <border>
      <left style="medium">
        <color indexed="14"/>
      </left>
      <right>
        <color indexed="63"/>
      </right>
      <top style="thin"/>
      <bottom style="thin"/>
    </border>
    <border>
      <left style="medium">
        <color indexed="14"/>
      </left>
      <right>
        <color indexed="63"/>
      </right>
      <top style="thin"/>
      <bottom style="medium">
        <color indexed="14"/>
      </bottom>
    </border>
    <border>
      <left style="medium">
        <color indexed="14"/>
      </left>
      <right>
        <color indexed="63"/>
      </right>
      <top style="medium">
        <color indexed="14"/>
      </top>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medium">
        <color indexed="14"/>
      </right>
      <top style="thin"/>
      <bottom style="thin"/>
    </border>
    <border>
      <left>
        <color indexed="63"/>
      </left>
      <right style="medium">
        <color indexed="14"/>
      </right>
      <top style="thin"/>
      <bottom style="medium">
        <color indexed="14"/>
      </bottom>
    </border>
    <border>
      <left style="medium"/>
      <right style="thin"/>
      <top style="medium">
        <color indexed="14"/>
      </top>
      <bottom style="thin"/>
    </border>
    <border>
      <left>
        <color indexed="63"/>
      </left>
      <right style="medium">
        <color indexed="14"/>
      </right>
      <top style="medium">
        <color indexed="14"/>
      </top>
      <bottom style="thin"/>
    </border>
    <border>
      <left style="thin"/>
      <right style="thin"/>
      <top style="thin"/>
      <bottom style="medium"/>
    </border>
    <border>
      <left>
        <color indexed="63"/>
      </left>
      <right>
        <color indexed="63"/>
      </right>
      <top>
        <color indexed="63"/>
      </top>
      <bottom style="medium"/>
    </border>
    <border>
      <left style="thin">
        <color theme="4" tint="0.39998000860214233"/>
      </left>
      <right/>
      <top style="thin">
        <color theme="4" tint="0.39998000860214233"/>
      </top>
      <bottom style="thin">
        <color theme="4" tint="0.39998000860214233"/>
      </bottom>
    </border>
    <border>
      <left/>
      <right/>
      <top style="thin">
        <color theme="4" tint="0.39998000860214233"/>
      </top>
      <bottom style="thin">
        <color theme="4" tint="0.3999800086021423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5"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88">
    <xf numFmtId="0" fontId="0" fillId="0" borderId="0" xfId="0" applyAlignment="1">
      <alignment/>
    </xf>
    <xf numFmtId="0" fontId="0" fillId="0" borderId="0" xfId="0" applyAlignment="1">
      <alignment horizontal="center"/>
    </xf>
    <xf numFmtId="49" fontId="0" fillId="0" borderId="0" xfId="0" applyNumberFormat="1" applyAlignment="1">
      <alignment horizontal="center"/>
    </xf>
    <xf numFmtId="0" fontId="0" fillId="0" borderId="0" xfId="0" applyFont="1" applyAlignment="1">
      <alignment/>
    </xf>
    <xf numFmtId="0" fontId="0" fillId="0" borderId="0" xfId="0" applyFont="1" applyAlignment="1">
      <alignment/>
    </xf>
    <xf numFmtId="0" fontId="0" fillId="0" borderId="0" xfId="0" applyNumberFormat="1" applyFont="1" applyAlignment="1">
      <alignment horizontal="center"/>
    </xf>
    <xf numFmtId="0" fontId="6" fillId="0" borderId="0" xfId="0" applyFont="1" applyFill="1" applyAlignment="1">
      <alignment horizontal="center"/>
    </xf>
    <xf numFmtId="49" fontId="6" fillId="0" borderId="0" xfId="0" applyNumberFormat="1" applyFont="1" applyFill="1" applyAlignment="1">
      <alignment horizontal="center"/>
    </xf>
    <xf numFmtId="0" fontId="0" fillId="0" borderId="0" xfId="0" applyFont="1" applyAlignment="1">
      <alignment horizontal="center"/>
    </xf>
    <xf numFmtId="49"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0" fillId="0" borderId="0" xfId="0" applyFont="1" applyAlignment="1">
      <alignment horizontal="left"/>
    </xf>
    <xf numFmtId="0" fontId="0" fillId="0" borderId="0" xfId="0" applyAlignment="1">
      <alignment horizontal="right"/>
    </xf>
    <xf numFmtId="0" fontId="0" fillId="0" borderId="0" xfId="0" applyFont="1" applyAlignment="1">
      <alignment horizontal="right"/>
    </xf>
    <xf numFmtId="0" fontId="0" fillId="0" borderId="0" xfId="0" applyAlignment="1">
      <alignment horizontal="left"/>
    </xf>
    <xf numFmtId="0" fontId="0" fillId="0" borderId="0" xfId="0" applyFont="1" applyAlignment="1">
      <alignment horizontal="left"/>
    </xf>
    <xf numFmtId="0" fontId="0" fillId="0" borderId="0" xfId="0" applyNumberFormat="1" applyFont="1" applyAlignment="1">
      <alignment horizontal="left"/>
    </xf>
    <xf numFmtId="0" fontId="0" fillId="0" borderId="10" xfId="0" applyFont="1" applyBorder="1" applyAlignment="1">
      <alignment horizontal="center"/>
    </xf>
    <xf numFmtId="0" fontId="0" fillId="0" borderId="10" xfId="0" applyBorder="1" applyAlignment="1">
      <alignment horizontal="center"/>
    </xf>
    <xf numFmtId="0" fontId="0" fillId="0" borderId="10" xfId="0" applyBorder="1" applyAlignment="1">
      <alignment/>
    </xf>
    <xf numFmtId="0" fontId="0" fillId="0" borderId="10" xfId="0" applyFont="1" applyBorder="1" applyAlignment="1">
      <alignment horizontal="center"/>
    </xf>
    <xf numFmtId="0" fontId="0" fillId="0" borderId="10" xfId="0" applyFont="1" applyBorder="1" applyAlignment="1">
      <alignment/>
    </xf>
    <xf numFmtId="49" fontId="0" fillId="0" borderId="10" xfId="0" applyNumberFormat="1" applyFont="1" applyBorder="1" applyAlignment="1">
      <alignment horizontal="center"/>
    </xf>
    <xf numFmtId="49" fontId="0" fillId="0" borderId="0" xfId="0" applyNumberFormat="1" applyFill="1" applyAlignment="1">
      <alignment horizontal="center"/>
    </xf>
    <xf numFmtId="0" fontId="0" fillId="0" borderId="10" xfId="0" applyNumberFormat="1" applyFont="1" applyBorder="1" applyAlignment="1">
      <alignment horizontal="center"/>
    </xf>
    <xf numFmtId="0" fontId="0" fillId="33" borderId="10" xfId="0" applyFont="1" applyFill="1" applyBorder="1" applyAlignment="1">
      <alignment horizontal="center"/>
    </xf>
    <xf numFmtId="49" fontId="0" fillId="33" borderId="10" xfId="0" applyNumberFormat="1" applyFont="1" applyFill="1" applyBorder="1" applyAlignment="1">
      <alignment horizontal="center"/>
    </xf>
    <xf numFmtId="0" fontId="0" fillId="34" borderId="10" xfId="0" applyFont="1" applyFill="1" applyBorder="1" applyAlignment="1">
      <alignment horizontal="center"/>
    </xf>
    <xf numFmtId="49" fontId="0" fillId="34" borderId="10" xfId="0" applyNumberFormat="1" applyFont="1" applyFill="1" applyBorder="1" applyAlignment="1">
      <alignment horizontal="center"/>
    </xf>
    <xf numFmtId="0" fontId="0" fillId="35" borderId="10" xfId="0" applyFont="1" applyFill="1" applyBorder="1" applyAlignment="1">
      <alignment horizontal="center"/>
    </xf>
    <xf numFmtId="49" fontId="0" fillId="35" borderId="10" xfId="0" applyNumberFormat="1" applyFont="1" applyFill="1" applyBorder="1" applyAlignment="1">
      <alignment horizontal="center"/>
    </xf>
    <xf numFmtId="49" fontId="0" fillId="0" borderId="10" xfId="0" applyNumberFormat="1" applyBorder="1" applyAlignment="1">
      <alignment horizontal="center"/>
    </xf>
    <xf numFmtId="0" fontId="0" fillId="33" borderId="10" xfId="0" applyFill="1" applyBorder="1" applyAlignment="1">
      <alignment horizontal="center"/>
    </xf>
    <xf numFmtId="49" fontId="0" fillId="33" borderId="10" xfId="0" applyNumberFormat="1" applyFill="1" applyBorder="1" applyAlignment="1">
      <alignment horizontal="center"/>
    </xf>
    <xf numFmtId="0" fontId="0" fillId="34" borderId="10" xfId="0" applyFill="1" applyBorder="1" applyAlignment="1">
      <alignment horizontal="center"/>
    </xf>
    <xf numFmtId="49" fontId="0" fillId="34" borderId="10" xfId="0" applyNumberFormat="1" applyFill="1" applyBorder="1" applyAlignment="1">
      <alignment horizontal="center"/>
    </xf>
    <xf numFmtId="0" fontId="0" fillId="35" borderId="10" xfId="0" applyFill="1" applyBorder="1" applyAlignment="1">
      <alignment horizontal="center"/>
    </xf>
    <xf numFmtId="49" fontId="0" fillId="35" borderId="10" xfId="0" applyNumberFormat="1" applyFill="1" applyBorder="1" applyAlignment="1">
      <alignment horizontal="center"/>
    </xf>
    <xf numFmtId="0" fontId="0" fillId="36" borderId="10" xfId="0" applyFill="1" applyBorder="1" applyAlignment="1">
      <alignment horizontal="center"/>
    </xf>
    <xf numFmtId="49" fontId="0" fillId="36" borderId="10" xfId="0" applyNumberFormat="1" applyFill="1" applyBorder="1" applyAlignment="1">
      <alignment horizontal="center"/>
    </xf>
    <xf numFmtId="0" fontId="0" fillId="0" borderId="11" xfId="0" applyBorder="1" applyAlignment="1">
      <alignment horizontal="center"/>
    </xf>
    <xf numFmtId="0" fontId="0" fillId="0" borderId="11" xfId="0" applyBorder="1" applyAlignment="1">
      <alignment/>
    </xf>
    <xf numFmtId="0" fontId="0" fillId="0" borderId="11" xfId="0" applyBorder="1" applyAlignment="1">
      <alignment horizontal="right"/>
    </xf>
    <xf numFmtId="181" fontId="0" fillId="0" borderId="11" xfId="0" applyNumberFormat="1" applyBorder="1" applyAlignment="1">
      <alignment horizontal="left"/>
    </xf>
    <xf numFmtId="0" fontId="2" fillId="0" borderId="11" xfId="0" applyNumberFormat="1" applyFont="1" applyBorder="1" applyAlignment="1">
      <alignment horizontal="center"/>
    </xf>
    <xf numFmtId="49" fontId="0" fillId="0" borderId="11" xfId="0" applyNumberFormat="1" applyBorder="1" applyAlignment="1">
      <alignment horizontal="center"/>
    </xf>
    <xf numFmtId="0" fontId="0" fillId="0" borderId="11" xfId="0" applyNumberFormat="1" applyBorder="1" applyAlignment="1">
      <alignment horizontal="center"/>
    </xf>
    <xf numFmtId="0" fontId="2" fillId="0" borderId="11" xfId="0" applyFont="1" applyBorder="1" applyAlignment="1">
      <alignment horizontal="center"/>
    </xf>
    <xf numFmtId="0" fontId="2" fillId="0" borderId="11" xfId="0" applyFont="1" applyBorder="1" applyAlignment="1">
      <alignment horizontal="right"/>
    </xf>
    <xf numFmtId="0" fontId="2" fillId="0" borderId="11" xfId="0" applyFont="1" applyBorder="1" applyAlignment="1">
      <alignment horizontal="left"/>
    </xf>
    <xf numFmtId="0" fontId="0" fillId="0" borderId="11" xfId="0" applyNumberFormat="1"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right"/>
    </xf>
    <xf numFmtId="181" fontId="0" fillId="0" borderId="11" xfId="0" applyNumberFormat="1" applyFont="1" applyBorder="1" applyAlignment="1">
      <alignment horizontal="left"/>
    </xf>
    <xf numFmtId="0" fontId="2" fillId="0" borderId="11" xfId="0" applyFont="1" applyBorder="1" applyAlignment="1">
      <alignment/>
    </xf>
    <xf numFmtId="49" fontId="2" fillId="0" borderId="11" xfId="0" applyNumberFormat="1" applyFont="1" applyBorder="1" applyAlignment="1">
      <alignment horizontal="center"/>
    </xf>
    <xf numFmtId="0" fontId="6" fillId="0" borderId="11" xfId="0" applyFont="1" applyBorder="1" applyAlignment="1">
      <alignment horizontal="center"/>
    </xf>
    <xf numFmtId="49" fontId="6" fillId="0" borderId="11" xfId="0" applyNumberFormat="1" applyFont="1" applyBorder="1" applyAlignment="1">
      <alignment horizontal="center"/>
    </xf>
    <xf numFmtId="181" fontId="2" fillId="0" borderId="11" xfId="0" applyNumberFormat="1" applyFont="1" applyBorder="1" applyAlignment="1">
      <alignment horizontal="center"/>
    </xf>
    <xf numFmtId="0" fontId="0" fillId="0" borderId="11" xfId="0" applyFont="1" applyBorder="1" applyAlignment="1">
      <alignment horizontal="center"/>
    </xf>
    <xf numFmtId="0" fontId="0" fillId="0" borderId="11" xfId="0" applyFont="1" applyBorder="1" applyAlignment="1">
      <alignment horizontal="right"/>
    </xf>
    <xf numFmtId="181" fontId="2" fillId="0" borderId="11" xfId="0" applyNumberFormat="1" applyFont="1" applyBorder="1" applyAlignment="1">
      <alignment horizontal="left"/>
    </xf>
    <xf numFmtId="0" fontId="0" fillId="0" borderId="11" xfId="0" applyNumberFormat="1" applyFont="1" applyBorder="1" applyAlignment="1">
      <alignment horizontal="center"/>
    </xf>
    <xf numFmtId="181" fontId="0" fillId="0" borderId="11" xfId="0" applyNumberFormat="1" applyFont="1" applyBorder="1" applyAlignment="1">
      <alignment horizontal="left"/>
    </xf>
    <xf numFmtId="49" fontId="0" fillId="0" borderId="11" xfId="0" applyNumberFormat="1" applyFont="1" applyBorder="1" applyAlignment="1">
      <alignment horizontal="center"/>
    </xf>
    <xf numFmtId="0" fontId="0" fillId="33" borderId="12" xfId="0" applyFont="1" applyFill="1" applyBorder="1" applyAlignment="1">
      <alignment horizontal="center"/>
    </xf>
    <xf numFmtId="49" fontId="0" fillId="0" borderId="0" xfId="0" applyNumberFormat="1" applyFill="1" applyBorder="1" applyAlignment="1">
      <alignment horizontal="center"/>
    </xf>
    <xf numFmtId="181" fontId="0" fillId="0" borderId="0" xfId="0" applyNumberFormat="1" applyAlignment="1">
      <alignment horizontal="left"/>
    </xf>
    <xf numFmtId="0" fontId="0" fillId="0" borderId="13" xfId="0" applyBorder="1" applyAlignment="1">
      <alignment horizontal="center"/>
    </xf>
    <xf numFmtId="0" fontId="8" fillId="0" borderId="13" xfId="0" applyFont="1" applyBorder="1" applyAlignment="1">
      <alignment horizontal="center"/>
    </xf>
    <xf numFmtId="0" fontId="9" fillId="0" borderId="0" xfId="0" applyFont="1" applyAlignment="1">
      <alignment horizontal="center"/>
    </xf>
    <xf numFmtId="0" fontId="0" fillId="0" borderId="14" xfId="0" applyBorder="1" applyAlignment="1">
      <alignment horizontal="center"/>
    </xf>
    <xf numFmtId="0" fontId="9" fillId="0" borderId="0" xfId="0" applyFont="1" applyAlignment="1">
      <alignment horizontal="left"/>
    </xf>
    <xf numFmtId="0" fontId="8" fillId="0" borderId="0" xfId="0" applyFont="1" applyAlignment="1">
      <alignment/>
    </xf>
    <xf numFmtId="0" fontId="8" fillId="0" borderId="0" xfId="0" applyFont="1" applyAlignment="1">
      <alignment horizontal="center"/>
    </xf>
    <xf numFmtId="0" fontId="7" fillId="0" borderId="0" xfId="0" applyFont="1" applyAlignment="1">
      <alignment horizontal="center"/>
    </xf>
    <xf numFmtId="0" fontId="0" fillId="0" borderId="13" xfId="0" applyFill="1" applyBorder="1" applyAlignment="1">
      <alignment horizontal="center"/>
    </xf>
    <xf numFmtId="182" fontId="0" fillId="0" borderId="0" xfId="0" applyNumberFormat="1" applyAlignment="1">
      <alignment horizontal="center"/>
    </xf>
    <xf numFmtId="0" fontId="8" fillId="0" borderId="15" xfId="0" applyFont="1" applyBorder="1" applyAlignment="1">
      <alignment horizontal="center"/>
    </xf>
    <xf numFmtId="0" fontId="8" fillId="0" borderId="15" xfId="0" applyFont="1" applyFill="1" applyBorder="1" applyAlignment="1">
      <alignment horizontal="center"/>
    </xf>
    <xf numFmtId="0" fontId="8" fillId="0" borderId="16" xfId="0" applyFont="1" applyBorder="1" applyAlignment="1">
      <alignment horizontal="center"/>
    </xf>
    <xf numFmtId="0" fontId="8" fillId="0" borderId="10" xfId="0" applyFont="1" applyBorder="1" applyAlignment="1">
      <alignment horizontal="center"/>
    </xf>
    <xf numFmtId="0" fontId="8" fillId="0" borderId="17"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2" xfId="0" applyFill="1" applyBorder="1" applyAlignment="1">
      <alignment horizontal="center"/>
    </xf>
    <xf numFmtId="0" fontId="8" fillId="0" borderId="22" xfId="0" applyFont="1" applyBorder="1" applyAlignment="1">
      <alignment horizontal="center"/>
    </xf>
    <xf numFmtId="182" fontId="0" fillId="0" borderId="13" xfId="0" applyNumberFormat="1"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19"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8" fillId="0" borderId="29" xfId="0" applyFont="1" applyBorder="1" applyAlignment="1">
      <alignment horizontal="center"/>
    </xf>
    <xf numFmtId="0" fontId="8" fillId="0" borderId="29" xfId="0" applyFont="1" applyFill="1" applyBorder="1" applyAlignment="1">
      <alignment horizontal="center"/>
    </xf>
    <xf numFmtId="0" fontId="8" fillId="0" borderId="30" xfId="0" applyFont="1" applyFill="1" applyBorder="1" applyAlignment="1">
      <alignment horizontal="center"/>
    </xf>
    <xf numFmtId="0" fontId="8" fillId="0" borderId="31" xfId="0" applyFont="1" applyFill="1" applyBorder="1" applyAlignment="1">
      <alignment horizontal="center"/>
    </xf>
    <xf numFmtId="0" fontId="8" fillId="0" borderId="30" xfId="0" applyFont="1" applyBorder="1" applyAlignment="1">
      <alignment horizontal="center"/>
    </xf>
    <xf numFmtId="0" fontId="0" fillId="0" borderId="14" xfId="0" applyFill="1" applyBorder="1" applyAlignment="1">
      <alignment horizontal="center"/>
    </xf>
    <xf numFmtId="0" fontId="0" fillId="0" borderId="19" xfId="0" applyFill="1" applyBorder="1" applyAlignment="1">
      <alignment horizontal="center"/>
    </xf>
    <xf numFmtId="0" fontId="0" fillId="0" borderId="32" xfId="0" applyFill="1" applyBorder="1" applyAlignment="1">
      <alignment horizontal="center"/>
    </xf>
    <xf numFmtId="0" fontId="0" fillId="0" borderId="27" xfId="0" applyFill="1" applyBorder="1" applyAlignment="1">
      <alignment horizontal="center"/>
    </xf>
    <xf numFmtId="0" fontId="0" fillId="0" borderId="23" xfId="0" applyFill="1" applyBorder="1" applyAlignment="1">
      <alignment horizontal="center"/>
    </xf>
    <xf numFmtId="0" fontId="0" fillId="0" borderId="0" xfId="0" applyFill="1" applyAlignment="1">
      <alignment horizontal="left"/>
    </xf>
    <xf numFmtId="0" fontId="8" fillId="0" borderId="0" xfId="0" applyFont="1" applyFill="1" applyBorder="1" applyAlignment="1">
      <alignment horizontal="center"/>
    </xf>
    <xf numFmtId="49" fontId="2" fillId="0" borderId="0" xfId="0" applyNumberFormat="1" applyFont="1" applyBorder="1" applyAlignment="1">
      <alignment horizontal="center"/>
    </xf>
    <xf numFmtId="49" fontId="0" fillId="0" borderId="10" xfId="0" applyNumberFormat="1" applyFont="1" applyFill="1" applyBorder="1" applyAlignment="1">
      <alignment horizontal="center"/>
    </xf>
    <xf numFmtId="49" fontId="6" fillId="0" borderId="0" xfId="0" applyNumberFormat="1" applyFont="1" applyFill="1" applyBorder="1" applyAlignment="1">
      <alignment horizontal="center"/>
    </xf>
    <xf numFmtId="49" fontId="0" fillId="0" borderId="10" xfId="0" applyNumberFormat="1" applyFont="1" applyFill="1" applyBorder="1" applyAlignment="1">
      <alignment horizontal="center"/>
    </xf>
    <xf numFmtId="49" fontId="0"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0" fontId="0" fillId="0" borderId="20" xfId="0" applyFont="1" applyBorder="1" applyAlignment="1">
      <alignment horizontal="center"/>
    </xf>
    <xf numFmtId="0" fontId="0" fillId="0" borderId="20" xfId="0" applyFont="1" applyFill="1" applyBorder="1" applyAlignment="1">
      <alignment horizontal="center"/>
    </xf>
    <xf numFmtId="0" fontId="0" fillId="0" borderId="14" xfId="0" applyFont="1" applyFill="1" applyBorder="1" applyAlignment="1">
      <alignment horizontal="center"/>
    </xf>
    <xf numFmtId="0" fontId="0" fillId="0" borderId="14" xfId="0" applyFont="1" applyBorder="1" applyAlignment="1">
      <alignment horizontal="center"/>
    </xf>
    <xf numFmtId="49" fontId="0" fillId="0" borderId="10" xfId="0" applyNumberFormat="1" applyFill="1" applyBorder="1" applyAlignment="1">
      <alignment horizontal="center"/>
    </xf>
    <xf numFmtId="49" fontId="0" fillId="0" borderId="12" xfId="0" applyNumberFormat="1" applyFont="1" applyBorder="1" applyAlignment="1">
      <alignment horizontal="center"/>
    </xf>
    <xf numFmtId="0" fontId="0" fillId="0" borderId="10" xfId="0" applyBorder="1" applyAlignment="1">
      <alignment horizontal="left"/>
    </xf>
    <xf numFmtId="0" fontId="10" fillId="0" borderId="11" xfId="0" applyFont="1" applyBorder="1" applyAlignment="1">
      <alignment horizontal="center"/>
    </xf>
    <xf numFmtId="49" fontId="10" fillId="0" borderId="11" xfId="0" applyNumberFormat="1" applyFont="1" applyBorder="1" applyAlignment="1">
      <alignment horizontal="center"/>
    </xf>
    <xf numFmtId="0" fontId="0" fillId="0" borderId="0" xfId="0" applyFont="1" applyAlignment="1">
      <alignment horizontal="left"/>
    </xf>
    <xf numFmtId="0" fontId="0" fillId="35" borderId="20" xfId="0" applyFont="1" applyFill="1" applyBorder="1" applyAlignment="1">
      <alignment horizontal="center"/>
    </xf>
    <xf numFmtId="49" fontId="0" fillId="35" borderId="20" xfId="0" applyNumberFormat="1" applyFont="1" applyFill="1" applyBorder="1" applyAlignment="1">
      <alignment horizontal="center"/>
    </xf>
    <xf numFmtId="49" fontId="0" fillId="0" borderId="20" xfId="0" applyNumberFormat="1" applyFont="1" applyFill="1" applyBorder="1" applyAlignment="1">
      <alignment horizontal="center"/>
    </xf>
    <xf numFmtId="0" fontId="0" fillId="0" borderId="33" xfId="0" applyFont="1" applyBorder="1" applyAlignment="1">
      <alignment horizontal="center"/>
    </xf>
    <xf numFmtId="0" fontId="0" fillId="35" borderId="33" xfId="0" applyFont="1" applyFill="1" applyBorder="1" applyAlignment="1">
      <alignment horizontal="center"/>
    </xf>
    <xf numFmtId="49" fontId="0" fillId="35" borderId="33" xfId="0" applyNumberFormat="1" applyFont="1" applyFill="1" applyBorder="1" applyAlignment="1">
      <alignment horizontal="center"/>
    </xf>
    <xf numFmtId="0" fontId="0" fillId="0" borderId="34" xfId="0" applyFill="1" applyBorder="1" applyAlignment="1">
      <alignment/>
    </xf>
    <xf numFmtId="0" fontId="2" fillId="0" borderId="35" xfId="0" applyFont="1" applyBorder="1" applyAlignment="1">
      <alignment horizontal="center"/>
    </xf>
    <xf numFmtId="0" fontId="2" fillId="0" borderId="35" xfId="0" applyFont="1" applyBorder="1" applyAlignment="1">
      <alignment/>
    </xf>
    <xf numFmtId="0" fontId="0" fillId="0" borderId="35" xfId="0" applyFont="1" applyBorder="1" applyAlignment="1">
      <alignment horizontal="right"/>
    </xf>
    <xf numFmtId="181" fontId="0" fillId="0" borderId="35" xfId="0" applyNumberFormat="1" applyFont="1" applyBorder="1" applyAlignment="1">
      <alignment horizontal="left"/>
    </xf>
    <xf numFmtId="0" fontId="0" fillId="0" borderId="35" xfId="0" applyNumberFormat="1" applyFont="1" applyBorder="1" applyAlignment="1">
      <alignment horizontal="center"/>
    </xf>
    <xf numFmtId="49" fontId="2" fillId="0" borderId="35" xfId="0" applyNumberFormat="1" applyFont="1" applyBorder="1" applyAlignment="1">
      <alignment horizontal="center"/>
    </xf>
    <xf numFmtId="0" fontId="0" fillId="0" borderId="35" xfId="0" applyFont="1" applyBorder="1" applyAlignment="1">
      <alignment horizontal="center"/>
    </xf>
    <xf numFmtId="0" fontId="6" fillId="0" borderId="35" xfId="0" applyFont="1" applyBorder="1" applyAlignment="1">
      <alignment horizontal="center"/>
    </xf>
    <xf numFmtId="49" fontId="6" fillId="0" borderId="10" xfId="0" applyNumberFormat="1" applyFont="1" applyFill="1" applyBorder="1" applyAlignment="1">
      <alignment horizontal="center"/>
    </xf>
    <xf numFmtId="49" fontId="10" fillId="0" borderId="0" xfId="0" applyNumberFormat="1" applyFont="1" applyFill="1" applyBorder="1" applyAlignment="1">
      <alignment horizontal="center"/>
    </xf>
    <xf numFmtId="49" fontId="0" fillId="0" borderId="0" xfId="0" applyNumberFormat="1" applyFont="1" applyFill="1" applyAlignment="1">
      <alignment horizontal="center"/>
    </xf>
    <xf numFmtId="0" fontId="6" fillId="0" borderId="36" xfId="0" applyFont="1" applyBorder="1" applyAlignment="1">
      <alignment horizontal="center"/>
    </xf>
    <xf numFmtId="0" fontId="0" fillId="0" borderId="33" xfId="0" applyBorder="1" applyAlignment="1">
      <alignment horizontal="center"/>
    </xf>
    <xf numFmtId="0" fontId="0" fillId="33" borderId="14" xfId="0" applyFill="1" applyBorder="1" applyAlignment="1">
      <alignment horizontal="center"/>
    </xf>
    <xf numFmtId="49" fontId="0" fillId="33" borderId="14" xfId="0" applyNumberFormat="1" applyFill="1" applyBorder="1" applyAlignment="1">
      <alignment horizontal="center"/>
    </xf>
    <xf numFmtId="49" fontId="0" fillId="0" borderId="14" xfId="0" applyNumberFormat="1" applyFill="1" applyBorder="1" applyAlignment="1">
      <alignment horizontal="center"/>
    </xf>
    <xf numFmtId="0" fontId="0" fillId="0" borderId="37" xfId="0" applyBorder="1" applyAlignment="1">
      <alignment horizontal="center"/>
    </xf>
    <xf numFmtId="0" fontId="0" fillId="36" borderId="37" xfId="0" applyFill="1" applyBorder="1" applyAlignment="1">
      <alignment horizontal="center"/>
    </xf>
    <xf numFmtId="49" fontId="0" fillId="36" borderId="37" xfId="0" applyNumberFormat="1" applyFill="1" applyBorder="1" applyAlignment="1">
      <alignment horizontal="center"/>
    </xf>
    <xf numFmtId="0" fontId="0" fillId="35" borderId="20" xfId="0" applyFill="1" applyBorder="1" applyAlignment="1">
      <alignment horizontal="center"/>
    </xf>
    <xf numFmtId="49" fontId="0" fillId="35" borderId="20" xfId="0" applyNumberFormat="1" applyFill="1" applyBorder="1" applyAlignment="1">
      <alignment horizontal="center"/>
    </xf>
    <xf numFmtId="49" fontId="0" fillId="0" borderId="20" xfId="0" applyNumberFormat="1" applyFill="1" applyBorder="1" applyAlignment="1">
      <alignment horizontal="center"/>
    </xf>
    <xf numFmtId="49" fontId="0" fillId="0" borderId="33" xfId="0" applyNumberFormat="1" applyFill="1" applyBorder="1" applyAlignment="1">
      <alignment horizontal="center"/>
    </xf>
    <xf numFmtId="0" fontId="0" fillId="36" borderId="33" xfId="0" applyFill="1" applyBorder="1" applyAlignment="1">
      <alignment horizontal="center"/>
    </xf>
    <xf numFmtId="49" fontId="0" fillId="36" borderId="33" xfId="0" applyNumberFormat="1" applyFill="1" applyBorder="1" applyAlignment="1">
      <alignment horizontal="center"/>
    </xf>
    <xf numFmtId="0" fontId="0" fillId="0" borderId="0" xfId="0" applyFont="1" applyBorder="1" applyAlignment="1">
      <alignment horizontal="right"/>
    </xf>
    <xf numFmtId="0" fontId="0" fillId="0" borderId="37" xfId="0" applyFont="1" applyBorder="1" applyAlignment="1">
      <alignment horizontal="center"/>
    </xf>
    <xf numFmtId="0" fontId="0" fillId="33" borderId="14" xfId="0" applyFont="1" applyFill="1" applyBorder="1" applyAlignment="1">
      <alignment horizontal="center"/>
    </xf>
    <xf numFmtId="49" fontId="0" fillId="33" borderId="14" xfId="0" applyNumberFormat="1" applyFont="1" applyFill="1" applyBorder="1" applyAlignment="1">
      <alignment horizontal="center"/>
    </xf>
    <xf numFmtId="0" fontId="0" fillId="34" borderId="37" xfId="0" applyFont="1" applyFill="1" applyBorder="1" applyAlignment="1">
      <alignment horizontal="center"/>
    </xf>
    <xf numFmtId="49" fontId="0" fillId="34" borderId="37" xfId="0" applyNumberFormat="1" applyFont="1" applyFill="1" applyBorder="1" applyAlignment="1">
      <alignment horizontal="center"/>
    </xf>
    <xf numFmtId="0" fontId="0" fillId="33" borderId="20" xfId="0" applyFont="1" applyFill="1" applyBorder="1" applyAlignment="1">
      <alignment horizontal="center"/>
    </xf>
    <xf numFmtId="49" fontId="0" fillId="33" borderId="20" xfId="0" applyNumberFormat="1" applyFont="1" applyFill="1" applyBorder="1" applyAlignment="1">
      <alignment horizontal="center"/>
    </xf>
    <xf numFmtId="0" fontId="0" fillId="33" borderId="33" xfId="0" applyFont="1" applyFill="1" applyBorder="1" applyAlignment="1">
      <alignment horizontal="center"/>
    </xf>
    <xf numFmtId="49" fontId="0" fillId="33" borderId="33" xfId="0" applyNumberFormat="1" applyFont="1" applyFill="1" applyBorder="1" applyAlignment="1">
      <alignment horizontal="center"/>
    </xf>
    <xf numFmtId="49" fontId="0" fillId="0" borderId="0" xfId="0" applyNumberFormat="1" applyFill="1" applyAlignment="1">
      <alignment horizontal="left"/>
    </xf>
    <xf numFmtId="49" fontId="0" fillId="37" borderId="10" xfId="0" applyNumberFormat="1" applyFont="1" applyFill="1" applyBorder="1" applyAlignment="1">
      <alignment horizontal="center"/>
    </xf>
    <xf numFmtId="49" fontId="0" fillId="0" borderId="0" xfId="0" applyNumberFormat="1" applyFont="1" applyFill="1" applyAlignment="1">
      <alignment horizontal="left"/>
    </xf>
    <xf numFmtId="49" fontId="0" fillId="37" borderId="33" xfId="0" applyNumberFormat="1" applyFont="1" applyFill="1" applyBorder="1" applyAlignment="1">
      <alignment horizontal="center"/>
    </xf>
    <xf numFmtId="0" fontId="0" fillId="37" borderId="38" xfId="0" applyFont="1" applyFill="1" applyBorder="1" applyAlignment="1">
      <alignment horizontal="right"/>
    </xf>
    <xf numFmtId="0" fontId="0" fillId="37" borderId="39" xfId="0" applyFont="1" applyFill="1" applyBorder="1" applyAlignment="1">
      <alignment horizontal="left"/>
    </xf>
    <xf numFmtId="0" fontId="0" fillId="38" borderId="10" xfId="0" applyFill="1" applyBorder="1" applyAlignment="1">
      <alignment/>
    </xf>
    <xf numFmtId="0" fontId="0" fillId="38" borderId="12" xfId="0" applyFill="1" applyBorder="1" applyAlignment="1">
      <alignment horizontal="right"/>
    </xf>
    <xf numFmtId="181" fontId="0" fillId="38" borderId="40" xfId="0" applyNumberFormat="1" applyFill="1" applyBorder="1" applyAlignment="1">
      <alignment horizontal="left"/>
    </xf>
    <xf numFmtId="0" fontId="0" fillId="38" borderId="10" xfId="0" applyNumberFormat="1" applyFont="1" applyFill="1" applyBorder="1" applyAlignment="1">
      <alignment horizontal="center"/>
    </xf>
    <xf numFmtId="0" fontId="0" fillId="38" borderId="10" xfId="0" applyFill="1" applyBorder="1" applyAlignment="1">
      <alignment horizontal="center"/>
    </xf>
    <xf numFmtId="49" fontId="0" fillId="38" borderId="10" xfId="0" applyNumberFormat="1" applyFill="1" applyBorder="1" applyAlignment="1">
      <alignment horizontal="center"/>
    </xf>
    <xf numFmtId="0" fontId="0" fillId="38" borderId="10" xfId="0" applyNumberFormat="1" applyFill="1" applyBorder="1" applyAlignment="1">
      <alignment horizontal="center"/>
    </xf>
    <xf numFmtId="0" fontId="0" fillId="39" borderId="10" xfId="0" applyFill="1" applyBorder="1" applyAlignment="1">
      <alignment/>
    </xf>
    <xf numFmtId="0" fontId="0" fillId="39" borderId="12" xfId="0" applyFill="1" applyBorder="1" applyAlignment="1">
      <alignment horizontal="right"/>
    </xf>
    <xf numFmtId="181" fontId="0" fillId="39" borderId="40" xfId="0" applyNumberFormat="1" applyFill="1" applyBorder="1" applyAlignment="1">
      <alignment horizontal="left"/>
    </xf>
    <xf numFmtId="0" fontId="0" fillId="39" borderId="10" xfId="0" applyNumberFormat="1" applyFont="1" applyFill="1" applyBorder="1" applyAlignment="1">
      <alignment horizontal="center"/>
    </xf>
    <xf numFmtId="0" fontId="0" fillId="39" borderId="10" xfId="0" applyFill="1" applyBorder="1" applyAlignment="1">
      <alignment horizontal="center"/>
    </xf>
    <xf numFmtId="49" fontId="0" fillId="39" borderId="10" xfId="0" applyNumberFormat="1" applyFill="1" applyBorder="1" applyAlignment="1">
      <alignment horizontal="center"/>
    </xf>
    <xf numFmtId="0" fontId="0" fillId="39" borderId="10" xfId="0" applyNumberFormat="1" applyFill="1" applyBorder="1" applyAlignment="1">
      <alignment horizontal="center"/>
    </xf>
    <xf numFmtId="0" fontId="0" fillId="40" borderId="10" xfId="0" applyFill="1" applyBorder="1" applyAlignment="1">
      <alignment horizontal="center"/>
    </xf>
    <xf numFmtId="49" fontId="0" fillId="40" borderId="10" xfId="0" applyNumberFormat="1" applyFill="1" applyBorder="1" applyAlignment="1">
      <alignment horizontal="center"/>
    </xf>
    <xf numFmtId="0" fontId="0" fillId="40" borderId="10" xfId="0" applyFont="1" applyFill="1" applyBorder="1" applyAlignment="1">
      <alignment horizontal="center"/>
    </xf>
    <xf numFmtId="49" fontId="0" fillId="40" borderId="10" xfId="0" applyNumberFormat="1" applyFont="1" applyFill="1" applyBorder="1" applyAlignment="1">
      <alignment horizontal="center"/>
    </xf>
    <xf numFmtId="0" fontId="0" fillId="39" borderId="10" xfId="0" applyNumberFormat="1" applyFont="1" applyFill="1" applyBorder="1" applyAlignment="1">
      <alignment horizontal="center"/>
    </xf>
    <xf numFmtId="0" fontId="0" fillId="41" borderId="10" xfId="0" applyFont="1" applyFill="1" applyBorder="1" applyAlignment="1">
      <alignment horizontal="center"/>
    </xf>
    <xf numFmtId="0" fontId="0" fillId="39" borderId="10" xfId="0" applyFont="1" applyFill="1" applyBorder="1" applyAlignment="1">
      <alignment horizontal="center"/>
    </xf>
    <xf numFmtId="0" fontId="0" fillId="39" borderId="10" xfId="0" applyFont="1" applyFill="1" applyBorder="1" applyAlignment="1">
      <alignment horizontal="center"/>
    </xf>
    <xf numFmtId="0" fontId="0" fillId="42" borderId="10" xfId="0" applyFill="1" applyBorder="1" applyAlignment="1">
      <alignment horizontal="center"/>
    </xf>
    <xf numFmtId="49" fontId="0" fillId="42" borderId="10" xfId="0" applyNumberFormat="1" applyFill="1" applyBorder="1" applyAlignment="1">
      <alignment horizontal="center"/>
    </xf>
    <xf numFmtId="0" fontId="0" fillId="43" borderId="10" xfId="0" applyFill="1" applyBorder="1" applyAlignment="1">
      <alignment/>
    </xf>
    <xf numFmtId="0" fontId="0" fillId="43" borderId="12" xfId="0" applyFill="1" applyBorder="1" applyAlignment="1">
      <alignment horizontal="right"/>
    </xf>
    <xf numFmtId="181" fontId="0" fillId="43" borderId="40" xfId="0" applyNumberFormat="1" applyFill="1" applyBorder="1" applyAlignment="1">
      <alignment horizontal="left"/>
    </xf>
    <xf numFmtId="0" fontId="0" fillId="43" borderId="10" xfId="0" applyNumberFormat="1" applyFont="1" applyFill="1" applyBorder="1" applyAlignment="1">
      <alignment horizontal="center"/>
    </xf>
    <xf numFmtId="0" fontId="0" fillId="43" borderId="10" xfId="0" applyFill="1" applyBorder="1" applyAlignment="1">
      <alignment horizontal="center"/>
    </xf>
    <xf numFmtId="49" fontId="0" fillId="43" borderId="10" xfId="0" applyNumberFormat="1" applyFill="1" applyBorder="1" applyAlignment="1">
      <alignment horizontal="center"/>
    </xf>
    <xf numFmtId="0" fontId="0" fillId="43" borderId="10" xfId="0" applyNumberFormat="1" applyFill="1" applyBorder="1" applyAlignment="1">
      <alignment horizontal="center"/>
    </xf>
    <xf numFmtId="0" fontId="0" fillId="44" borderId="10" xfId="0" applyFill="1" applyBorder="1" applyAlignment="1">
      <alignment horizontal="center"/>
    </xf>
    <xf numFmtId="49" fontId="0" fillId="44" borderId="10" xfId="0" applyNumberFormat="1" applyFill="1" applyBorder="1" applyAlignment="1">
      <alignment horizontal="center"/>
    </xf>
    <xf numFmtId="0" fontId="0" fillId="43" borderId="10" xfId="0" applyNumberFormat="1" applyFont="1" applyFill="1" applyBorder="1" applyAlignment="1">
      <alignment horizontal="center"/>
    </xf>
    <xf numFmtId="0" fontId="0" fillId="45" borderId="10" xfId="0" applyFont="1" applyFill="1" applyBorder="1" applyAlignment="1">
      <alignment horizontal="center"/>
    </xf>
    <xf numFmtId="0" fontId="0" fillId="43" borderId="10" xfId="0" applyFont="1" applyFill="1" applyBorder="1" applyAlignment="1">
      <alignment horizontal="center"/>
    </xf>
    <xf numFmtId="0" fontId="0" fillId="43" borderId="10" xfId="0" applyFont="1" applyFill="1" applyBorder="1" applyAlignment="1">
      <alignment horizontal="center"/>
    </xf>
    <xf numFmtId="0" fontId="0" fillId="39" borderId="10" xfId="0" applyFont="1" applyFill="1" applyBorder="1" applyAlignment="1">
      <alignment/>
    </xf>
    <xf numFmtId="0" fontId="0" fillId="39" borderId="12" xfId="0" applyFont="1" applyFill="1" applyBorder="1" applyAlignment="1">
      <alignment horizontal="right"/>
    </xf>
    <xf numFmtId="181" fontId="0" fillId="39" borderId="40" xfId="0" applyNumberFormat="1" applyFont="1" applyFill="1" applyBorder="1" applyAlignment="1">
      <alignment horizontal="left"/>
    </xf>
    <xf numFmtId="0" fontId="2" fillId="39" borderId="10" xfId="0" applyFont="1" applyFill="1" applyBorder="1" applyAlignment="1">
      <alignment horizontal="center"/>
    </xf>
    <xf numFmtId="0" fontId="2" fillId="39" borderId="10" xfId="0" applyNumberFormat="1" applyFont="1" applyFill="1" applyBorder="1" applyAlignment="1">
      <alignment horizontal="center"/>
    </xf>
    <xf numFmtId="49" fontId="0" fillId="39" borderId="10" xfId="0" applyNumberFormat="1" applyFont="1" applyFill="1" applyBorder="1" applyAlignment="1">
      <alignment horizontal="center"/>
    </xf>
    <xf numFmtId="0" fontId="0" fillId="42" borderId="10" xfId="0" applyFont="1" applyFill="1" applyBorder="1" applyAlignment="1">
      <alignment horizontal="center"/>
    </xf>
    <xf numFmtId="49" fontId="0" fillId="42" borderId="10" xfId="0" applyNumberFormat="1" applyFont="1" applyFill="1" applyBorder="1" applyAlignment="1">
      <alignment horizontal="center"/>
    </xf>
    <xf numFmtId="0" fontId="0" fillId="39" borderId="10" xfId="57" applyFont="1" applyFill="1" applyBorder="1" applyAlignment="1">
      <alignment horizontal="left"/>
      <protection/>
    </xf>
    <xf numFmtId="181" fontId="0" fillId="39" borderId="40" xfId="0" applyNumberFormat="1" applyFont="1" applyFill="1" applyBorder="1" applyAlignment="1">
      <alignment horizontal="left"/>
    </xf>
    <xf numFmtId="49" fontId="0" fillId="39" borderId="10" xfId="0" applyNumberFormat="1" applyFont="1" applyFill="1" applyBorder="1" applyAlignment="1">
      <alignment horizontal="center"/>
    </xf>
    <xf numFmtId="0" fontId="0" fillId="42" borderId="10" xfId="0" applyFont="1" applyFill="1" applyBorder="1" applyAlignment="1">
      <alignment horizontal="center"/>
    </xf>
    <xf numFmtId="49" fontId="0" fillId="42" borderId="10" xfId="0" applyNumberFormat="1" applyFont="1" applyFill="1" applyBorder="1" applyAlignment="1">
      <alignment horizontal="center"/>
    </xf>
    <xf numFmtId="0" fontId="0" fillId="46" borderId="10" xfId="57" applyFont="1" applyFill="1" applyBorder="1" applyAlignment="1">
      <alignment horizontal="left"/>
      <protection/>
    </xf>
    <xf numFmtId="0" fontId="0" fillId="46" borderId="12" xfId="0" applyFont="1" applyFill="1" applyBorder="1" applyAlignment="1">
      <alignment horizontal="right"/>
    </xf>
    <xf numFmtId="181" fontId="0" fillId="46" borderId="40" xfId="0" applyNumberFormat="1" applyFont="1" applyFill="1" applyBorder="1" applyAlignment="1">
      <alignment horizontal="left"/>
    </xf>
    <xf numFmtId="0" fontId="0" fillId="46" borderId="10" xfId="0" applyNumberFormat="1" applyFont="1" applyFill="1" applyBorder="1" applyAlignment="1">
      <alignment horizontal="center"/>
    </xf>
    <xf numFmtId="0" fontId="0" fillId="46" borderId="10" xfId="0" applyFont="1" applyFill="1" applyBorder="1" applyAlignment="1">
      <alignment horizontal="center"/>
    </xf>
    <xf numFmtId="49" fontId="0" fillId="46" borderId="10" xfId="0" applyNumberFormat="1" applyFont="1" applyFill="1" applyBorder="1" applyAlignment="1">
      <alignment horizontal="center"/>
    </xf>
    <xf numFmtId="0" fontId="0" fillId="46" borderId="10" xfId="0" applyNumberFormat="1" applyFont="1" applyFill="1" applyBorder="1" applyAlignment="1">
      <alignment horizontal="center"/>
    </xf>
    <xf numFmtId="0" fontId="0" fillId="47" borderId="10" xfId="0" applyFont="1" applyFill="1" applyBorder="1" applyAlignment="1">
      <alignment horizontal="center"/>
    </xf>
    <xf numFmtId="49" fontId="0" fillId="47" borderId="10" xfId="0" applyNumberFormat="1" applyFont="1" applyFill="1" applyBorder="1" applyAlignment="1">
      <alignment horizontal="center"/>
    </xf>
    <xf numFmtId="181" fontId="0" fillId="46" borderId="40" xfId="0" applyNumberFormat="1" applyFont="1" applyFill="1" applyBorder="1" applyAlignment="1">
      <alignment horizontal="left"/>
    </xf>
    <xf numFmtId="0" fontId="0" fillId="43" borderId="10" xfId="57" applyFont="1" applyFill="1" applyBorder="1" applyAlignment="1">
      <alignment horizontal="left"/>
      <protection/>
    </xf>
    <xf numFmtId="0" fontId="0" fillId="43" borderId="12" xfId="0" applyFont="1" applyFill="1" applyBorder="1" applyAlignment="1">
      <alignment horizontal="right"/>
    </xf>
    <xf numFmtId="181" fontId="0" fillId="43" borderId="40" xfId="0" applyNumberFormat="1" applyFont="1" applyFill="1" applyBorder="1" applyAlignment="1">
      <alignment horizontal="left"/>
    </xf>
    <xf numFmtId="0" fontId="0" fillId="43" borderId="0" xfId="0" applyFont="1" applyFill="1" applyAlignment="1">
      <alignment horizontal="center"/>
    </xf>
    <xf numFmtId="49" fontId="0" fillId="43" borderId="10" xfId="0" applyNumberFormat="1" applyFont="1" applyFill="1" applyBorder="1" applyAlignment="1">
      <alignment horizontal="center"/>
    </xf>
    <xf numFmtId="0" fontId="0" fillId="44" borderId="10" xfId="0" applyFont="1" applyFill="1" applyBorder="1" applyAlignment="1">
      <alignment horizontal="center"/>
    </xf>
    <xf numFmtId="49" fontId="0" fillId="44" borderId="10" xfId="0" applyNumberFormat="1" applyFont="1" applyFill="1" applyBorder="1" applyAlignment="1">
      <alignment horizontal="center"/>
    </xf>
    <xf numFmtId="0" fontId="0" fillId="43" borderId="10" xfId="0" applyFont="1" applyFill="1" applyBorder="1" applyAlignment="1">
      <alignment/>
    </xf>
    <xf numFmtId="181" fontId="0" fillId="43" borderId="40" xfId="0" applyNumberFormat="1" applyFont="1" applyFill="1" applyBorder="1" applyAlignment="1">
      <alignment horizontal="left"/>
    </xf>
    <xf numFmtId="0" fontId="2" fillId="43" borderId="10" xfId="0" applyFont="1" applyFill="1" applyBorder="1" applyAlignment="1">
      <alignment horizontal="center"/>
    </xf>
    <xf numFmtId="0" fontId="0" fillId="39" borderId="10" xfId="0" applyFont="1" applyFill="1" applyBorder="1" applyAlignment="1">
      <alignment/>
    </xf>
    <xf numFmtId="0" fontId="0" fillId="39" borderId="12" xfId="0" applyFont="1" applyFill="1" applyBorder="1" applyAlignment="1">
      <alignment horizontal="right"/>
    </xf>
    <xf numFmtId="0" fontId="0" fillId="46" borderId="10" xfId="0" applyFill="1" applyBorder="1" applyAlignment="1">
      <alignment/>
    </xf>
    <xf numFmtId="0" fontId="0" fillId="46" borderId="12" xfId="0" applyFont="1" applyFill="1" applyBorder="1" applyAlignment="1">
      <alignment horizontal="right"/>
    </xf>
    <xf numFmtId="0" fontId="0" fillId="46" borderId="10" xfId="0" applyFont="1" applyFill="1" applyBorder="1" applyAlignment="1">
      <alignment horizontal="center"/>
    </xf>
    <xf numFmtId="49" fontId="0" fillId="46" borderId="10" xfId="0" applyNumberFormat="1" applyFont="1" applyFill="1" applyBorder="1" applyAlignment="1">
      <alignment horizontal="center"/>
    </xf>
    <xf numFmtId="0" fontId="0" fillId="43" borderId="12" xfId="0" applyFont="1" applyFill="1" applyBorder="1" applyAlignment="1">
      <alignment horizontal="right"/>
    </xf>
    <xf numFmtId="49" fontId="0" fillId="43" borderId="10" xfId="0" applyNumberFormat="1" applyFont="1" applyFill="1" applyBorder="1" applyAlignment="1">
      <alignment horizontal="center"/>
    </xf>
    <xf numFmtId="0" fontId="0" fillId="43" borderId="10" xfId="0" applyFont="1" applyFill="1" applyBorder="1" applyAlignment="1">
      <alignment/>
    </xf>
    <xf numFmtId="0" fontId="0" fillId="39" borderId="33" xfId="0" applyFill="1" applyBorder="1" applyAlignment="1">
      <alignment/>
    </xf>
    <xf numFmtId="0" fontId="0" fillId="39" borderId="41" xfId="0" applyFont="1" applyFill="1" applyBorder="1" applyAlignment="1">
      <alignment horizontal="right"/>
    </xf>
    <xf numFmtId="181" fontId="0" fillId="39" borderId="42" xfId="0" applyNumberFormat="1" applyFont="1" applyFill="1" applyBorder="1" applyAlignment="1">
      <alignment horizontal="left"/>
    </xf>
    <xf numFmtId="0" fontId="0" fillId="39" borderId="33" xfId="0" applyNumberFormat="1" applyFont="1" applyFill="1" applyBorder="1" applyAlignment="1">
      <alignment horizontal="center"/>
    </xf>
    <xf numFmtId="0" fontId="0" fillId="39" borderId="33" xfId="0" applyFont="1" applyFill="1" applyBorder="1" applyAlignment="1">
      <alignment horizontal="center"/>
    </xf>
    <xf numFmtId="49" fontId="0" fillId="39" borderId="33" xfId="0" applyNumberFormat="1" applyFont="1" applyFill="1" applyBorder="1" applyAlignment="1">
      <alignment horizontal="center"/>
    </xf>
    <xf numFmtId="0" fontId="0" fillId="42" borderId="33" xfId="0" applyFont="1" applyFill="1" applyBorder="1" applyAlignment="1">
      <alignment horizontal="center"/>
    </xf>
    <xf numFmtId="49" fontId="0" fillId="42" borderId="33" xfId="0" applyNumberFormat="1" applyFont="1" applyFill="1" applyBorder="1" applyAlignment="1">
      <alignment horizontal="center"/>
    </xf>
    <xf numFmtId="0" fontId="0" fillId="46" borderId="20" xfId="0" applyFill="1" applyBorder="1" applyAlignment="1">
      <alignment/>
    </xf>
    <xf numFmtId="0" fontId="0" fillId="46" borderId="38" xfId="0" applyFont="1" applyFill="1" applyBorder="1" applyAlignment="1">
      <alignment horizontal="right"/>
    </xf>
    <xf numFmtId="181" fontId="0" fillId="46" borderId="39" xfId="0" applyNumberFormat="1" applyFont="1" applyFill="1" applyBorder="1" applyAlignment="1">
      <alignment horizontal="left"/>
    </xf>
    <xf numFmtId="0" fontId="0" fillId="46" borderId="20" xfId="0" applyNumberFormat="1" applyFont="1" applyFill="1" applyBorder="1" applyAlignment="1">
      <alignment horizontal="center"/>
    </xf>
    <xf numFmtId="0" fontId="0" fillId="46" borderId="20" xfId="0" applyFont="1" applyFill="1" applyBorder="1" applyAlignment="1">
      <alignment horizontal="center"/>
    </xf>
    <xf numFmtId="49" fontId="0" fillId="46" borderId="20" xfId="0" applyNumberFormat="1" applyFont="1" applyFill="1" applyBorder="1" applyAlignment="1">
      <alignment horizontal="center"/>
    </xf>
    <xf numFmtId="0" fontId="0" fillId="47" borderId="20" xfId="0" applyFont="1" applyFill="1" applyBorder="1" applyAlignment="1">
      <alignment horizontal="center"/>
    </xf>
    <xf numFmtId="49" fontId="0" fillId="47" borderId="20" xfId="0" applyNumberFormat="1" applyFont="1" applyFill="1" applyBorder="1" applyAlignment="1">
      <alignment horizontal="center"/>
    </xf>
    <xf numFmtId="0" fontId="0" fillId="46" borderId="33" xfId="0" applyFill="1" applyBorder="1" applyAlignment="1">
      <alignment/>
    </xf>
    <xf numFmtId="0" fontId="0" fillId="46" borderId="41" xfId="0" applyFont="1" applyFill="1" applyBorder="1" applyAlignment="1">
      <alignment horizontal="right"/>
    </xf>
    <xf numFmtId="181" fontId="0" fillId="46" borderId="42" xfId="0" applyNumberFormat="1" applyFont="1" applyFill="1" applyBorder="1" applyAlignment="1">
      <alignment horizontal="left"/>
    </xf>
    <xf numFmtId="0" fontId="0" fillId="46" borderId="33" xfId="0" applyNumberFormat="1" applyFont="1" applyFill="1" applyBorder="1" applyAlignment="1">
      <alignment horizontal="center"/>
    </xf>
    <xf numFmtId="0" fontId="0" fillId="46" borderId="33" xfId="0" applyFont="1" applyFill="1" applyBorder="1" applyAlignment="1">
      <alignment horizontal="center"/>
    </xf>
    <xf numFmtId="49" fontId="0" fillId="46" borderId="33" xfId="0" applyNumberFormat="1" applyFont="1" applyFill="1" applyBorder="1" applyAlignment="1">
      <alignment horizontal="center"/>
    </xf>
    <xf numFmtId="0" fontId="0" fillId="47" borderId="33" xfId="0" applyFont="1" applyFill="1" applyBorder="1" applyAlignment="1">
      <alignment horizontal="center"/>
    </xf>
    <xf numFmtId="49" fontId="0" fillId="47" borderId="33" xfId="0" applyNumberFormat="1" applyFont="1" applyFill="1" applyBorder="1" applyAlignment="1">
      <alignment horizontal="center"/>
    </xf>
    <xf numFmtId="49" fontId="0" fillId="46" borderId="0" xfId="0" applyNumberFormat="1" applyFill="1" applyAlignment="1">
      <alignment horizontal="center"/>
    </xf>
    <xf numFmtId="0" fontId="0" fillId="43" borderId="20" xfId="0" applyFill="1" applyBorder="1" applyAlignment="1">
      <alignment/>
    </xf>
    <xf numFmtId="0" fontId="0" fillId="43" borderId="38" xfId="0" applyFont="1" applyFill="1" applyBorder="1" applyAlignment="1">
      <alignment horizontal="right"/>
    </xf>
    <xf numFmtId="181" fontId="0" fillId="43" borderId="39" xfId="0" applyNumberFormat="1" applyFont="1" applyFill="1" applyBorder="1" applyAlignment="1">
      <alignment horizontal="left"/>
    </xf>
    <xf numFmtId="0" fontId="0" fillId="43" borderId="20" xfId="0" applyNumberFormat="1" applyFont="1" applyFill="1" applyBorder="1" applyAlignment="1">
      <alignment horizontal="center"/>
    </xf>
    <xf numFmtId="0" fontId="0" fillId="43" borderId="20" xfId="0" applyFont="1" applyFill="1" applyBorder="1" applyAlignment="1">
      <alignment horizontal="center"/>
    </xf>
    <xf numFmtId="49" fontId="0" fillId="43" borderId="20" xfId="0" applyNumberFormat="1" applyFont="1" applyFill="1" applyBorder="1" applyAlignment="1">
      <alignment horizontal="center"/>
    </xf>
    <xf numFmtId="0" fontId="0" fillId="44" borderId="20" xfId="0" applyFont="1" applyFill="1" applyBorder="1" applyAlignment="1">
      <alignment horizontal="center"/>
    </xf>
    <xf numFmtId="49" fontId="0" fillId="44" borderId="20" xfId="0" applyNumberFormat="1" applyFont="1" applyFill="1" applyBorder="1" applyAlignment="1">
      <alignment horizontal="center"/>
    </xf>
    <xf numFmtId="49" fontId="0" fillId="43" borderId="0" xfId="0" applyNumberFormat="1" applyFill="1" applyAlignment="1">
      <alignment horizontal="center"/>
    </xf>
    <xf numFmtId="0" fontId="0" fillId="46" borderId="10" xfId="57" applyFont="1" applyFill="1" applyBorder="1" applyAlignment="1">
      <alignment horizontal="left"/>
      <protection/>
    </xf>
    <xf numFmtId="0" fontId="0" fillId="39" borderId="20" xfId="0" applyNumberFormat="1" applyFont="1" applyFill="1" applyBorder="1" applyAlignment="1">
      <alignment horizontal="center"/>
    </xf>
    <xf numFmtId="0" fontId="0" fillId="39" borderId="20" xfId="0" applyNumberFormat="1" applyFont="1" applyFill="1" applyBorder="1" applyAlignment="1">
      <alignment horizontal="center"/>
    </xf>
    <xf numFmtId="0" fontId="0" fillId="41" borderId="20" xfId="0" applyFont="1" applyFill="1" applyBorder="1" applyAlignment="1">
      <alignment horizontal="center"/>
    </xf>
    <xf numFmtId="0" fontId="0" fillId="39" borderId="20" xfId="0" applyFont="1" applyFill="1" applyBorder="1" applyAlignment="1">
      <alignment horizontal="center"/>
    </xf>
    <xf numFmtId="0" fontId="0" fillId="39" borderId="20" xfId="0" applyFont="1" applyFill="1" applyBorder="1" applyAlignment="1">
      <alignment horizontal="center"/>
    </xf>
    <xf numFmtId="0" fontId="0" fillId="39" borderId="10" xfId="57" applyFont="1" applyFill="1" applyBorder="1" applyAlignment="1">
      <alignment horizontal="left"/>
      <protection/>
    </xf>
    <xf numFmtId="0" fontId="0" fillId="46" borderId="10" xfId="0" applyFont="1" applyFill="1" applyBorder="1" applyAlignment="1">
      <alignment/>
    </xf>
    <xf numFmtId="181" fontId="0" fillId="46" borderId="11" xfId="0" applyNumberFormat="1" applyFont="1" applyFill="1" applyBorder="1" applyAlignment="1">
      <alignment horizontal="left"/>
    </xf>
    <xf numFmtId="0" fontId="0" fillId="39" borderId="20" xfId="0" applyFont="1" applyFill="1" applyBorder="1" applyAlignment="1">
      <alignment/>
    </xf>
    <xf numFmtId="0" fontId="0" fillId="39" borderId="38" xfId="0" applyFont="1" applyFill="1" applyBorder="1" applyAlignment="1">
      <alignment horizontal="right"/>
    </xf>
    <xf numFmtId="181" fontId="0" fillId="39" borderId="39" xfId="0" applyNumberFormat="1" applyFont="1" applyFill="1" applyBorder="1" applyAlignment="1">
      <alignment horizontal="left"/>
    </xf>
    <xf numFmtId="0" fontId="2" fillId="39" borderId="20" xfId="0" applyFont="1" applyFill="1" applyBorder="1" applyAlignment="1">
      <alignment horizontal="center"/>
    </xf>
    <xf numFmtId="0" fontId="2" fillId="39" borderId="20" xfId="0" applyNumberFormat="1" applyFont="1" applyFill="1" applyBorder="1" applyAlignment="1">
      <alignment horizontal="center"/>
    </xf>
    <xf numFmtId="49" fontId="0" fillId="39" borderId="20" xfId="0" applyNumberFormat="1" applyFont="1" applyFill="1" applyBorder="1" applyAlignment="1">
      <alignment horizontal="center"/>
    </xf>
    <xf numFmtId="0" fontId="0" fillId="39" borderId="33" xfId="0" applyFont="1" applyFill="1" applyBorder="1" applyAlignment="1">
      <alignment/>
    </xf>
    <xf numFmtId="0" fontId="0" fillId="39" borderId="33" xfId="0" applyNumberFormat="1" applyFont="1" applyFill="1" applyBorder="1" applyAlignment="1">
      <alignment horizontal="center"/>
    </xf>
    <xf numFmtId="0" fontId="0" fillId="41" borderId="33" xfId="0" applyFont="1" applyFill="1" applyBorder="1" applyAlignment="1">
      <alignment horizontal="center"/>
    </xf>
    <xf numFmtId="0" fontId="0" fillId="39" borderId="33" xfId="0" applyFont="1" applyFill="1" applyBorder="1" applyAlignment="1">
      <alignment horizontal="center"/>
    </xf>
    <xf numFmtId="0" fontId="2" fillId="39" borderId="33" xfId="0" applyFont="1" applyFill="1" applyBorder="1" applyAlignment="1">
      <alignment horizontal="center"/>
    </xf>
    <xf numFmtId="0" fontId="2" fillId="39" borderId="33" xfId="0" applyNumberFormat="1" applyFont="1" applyFill="1" applyBorder="1" applyAlignment="1">
      <alignment horizontal="center"/>
    </xf>
    <xf numFmtId="0" fontId="0" fillId="43" borderId="20" xfId="0" applyFont="1" applyFill="1" applyBorder="1" applyAlignment="1">
      <alignment/>
    </xf>
    <xf numFmtId="0" fontId="0" fillId="43" borderId="20" xfId="0" applyNumberFormat="1" applyFont="1" applyFill="1" applyBorder="1" applyAlignment="1">
      <alignment horizontal="center"/>
    </xf>
    <xf numFmtId="0" fontId="0" fillId="45" borderId="20" xfId="0" applyFont="1" applyFill="1" applyBorder="1" applyAlignment="1">
      <alignment horizontal="center"/>
    </xf>
    <xf numFmtId="0" fontId="0" fillId="43" borderId="20" xfId="0" applyFont="1" applyFill="1" applyBorder="1" applyAlignment="1">
      <alignment horizontal="center"/>
    </xf>
    <xf numFmtId="0" fontId="2" fillId="43" borderId="20" xfId="0" applyFont="1" applyFill="1" applyBorder="1" applyAlignment="1">
      <alignment horizontal="center"/>
    </xf>
    <xf numFmtId="0" fontId="0" fillId="43" borderId="33" xfId="0" applyFont="1" applyFill="1" applyBorder="1" applyAlignment="1">
      <alignment/>
    </xf>
    <xf numFmtId="0" fontId="0" fillId="43" borderId="41" xfId="0" applyFont="1" applyFill="1" applyBorder="1" applyAlignment="1">
      <alignment horizontal="right"/>
    </xf>
    <xf numFmtId="181" fontId="0" fillId="43" borderId="42" xfId="0" applyNumberFormat="1" applyFont="1" applyFill="1" applyBorder="1" applyAlignment="1">
      <alignment horizontal="left"/>
    </xf>
    <xf numFmtId="0" fontId="0" fillId="43" borderId="33" xfId="0" applyNumberFormat="1" applyFont="1" applyFill="1" applyBorder="1" applyAlignment="1">
      <alignment horizontal="center"/>
    </xf>
    <xf numFmtId="0" fontId="0" fillId="43" borderId="33" xfId="0" applyNumberFormat="1" applyFont="1" applyFill="1" applyBorder="1" applyAlignment="1">
      <alignment horizontal="center"/>
    </xf>
    <xf numFmtId="0" fontId="0" fillId="45" borderId="33" xfId="0" applyFont="1" applyFill="1" applyBorder="1" applyAlignment="1">
      <alignment horizontal="center"/>
    </xf>
    <xf numFmtId="0" fontId="0" fillId="43" borderId="33" xfId="0" applyFont="1" applyFill="1" applyBorder="1" applyAlignment="1">
      <alignment horizontal="center"/>
    </xf>
    <xf numFmtId="0" fontId="0" fillId="43" borderId="33" xfId="0" applyFont="1" applyFill="1" applyBorder="1" applyAlignment="1">
      <alignment horizontal="center"/>
    </xf>
    <xf numFmtId="0" fontId="2" fillId="43" borderId="33" xfId="0" applyFont="1" applyFill="1" applyBorder="1" applyAlignment="1">
      <alignment horizontal="center"/>
    </xf>
    <xf numFmtId="49" fontId="0" fillId="43" borderId="33" xfId="0" applyNumberFormat="1" applyFont="1" applyFill="1" applyBorder="1" applyAlignment="1">
      <alignment horizontal="center"/>
    </xf>
    <xf numFmtId="0" fontId="0" fillId="39" borderId="14" xfId="0" applyFill="1" applyBorder="1" applyAlignment="1">
      <alignment/>
    </xf>
    <xf numFmtId="0" fontId="0" fillId="39" borderId="43" xfId="0" applyFont="1" applyFill="1" applyBorder="1" applyAlignment="1">
      <alignment horizontal="right"/>
    </xf>
    <xf numFmtId="181" fontId="0" fillId="39" borderId="44" xfId="0" applyNumberFormat="1" applyFont="1" applyFill="1" applyBorder="1" applyAlignment="1">
      <alignment horizontal="left"/>
    </xf>
    <xf numFmtId="0" fontId="0" fillId="39" borderId="14" xfId="0" applyNumberFormat="1" applyFont="1" applyFill="1" applyBorder="1" applyAlignment="1">
      <alignment horizontal="center"/>
    </xf>
    <xf numFmtId="0" fontId="0" fillId="39" borderId="14" xfId="0" applyFont="1" applyFill="1" applyBorder="1" applyAlignment="1">
      <alignment horizontal="center"/>
    </xf>
    <xf numFmtId="0" fontId="0" fillId="39" borderId="14" xfId="0" applyFont="1" applyFill="1" applyBorder="1" applyAlignment="1">
      <alignment horizontal="center"/>
    </xf>
    <xf numFmtId="49" fontId="0" fillId="39" borderId="14" xfId="0" applyNumberFormat="1" applyFont="1" applyFill="1" applyBorder="1" applyAlignment="1">
      <alignment horizontal="center"/>
    </xf>
    <xf numFmtId="0" fontId="0" fillId="46" borderId="45" xfId="0" applyFont="1" applyFill="1" applyBorder="1" applyAlignment="1">
      <alignment horizontal="right"/>
    </xf>
    <xf numFmtId="181" fontId="0" fillId="46" borderId="46" xfId="0" applyNumberFormat="1" applyFont="1" applyFill="1" applyBorder="1" applyAlignment="1">
      <alignment horizontal="left"/>
    </xf>
    <xf numFmtId="0" fontId="0" fillId="46" borderId="37" xfId="0" applyNumberFormat="1" applyFont="1" applyFill="1" applyBorder="1" applyAlignment="1">
      <alignment horizontal="center"/>
    </xf>
    <xf numFmtId="0" fontId="0" fillId="46" borderId="37" xfId="0" applyFont="1" applyFill="1" applyBorder="1" applyAlignment="1">
      <alignment horizontal="center"/>
    </xf>
    <xf numFmtId="0" fontId="0" fillId="46" borderId="37" xfId="0" applyFont="1" applyFill="1" applyBorder="1" applyAlignment="1">
      <alignment horizontal="center"/>
    </xf>
    <xf numFmtId="49" fontId="0" fillId="46" borderId="37" xfId="0" applyNumberFormat="1" applyFont="1" applyFill="1" applyBorder="1" applyAlignment="1">
      <alignment horizontal="center"/>
    </xf>
    <xf numFmtId="0" fontId="0" fillId="43" borderId="10" xfId="0" applyFont="1" applyFill="1" applyBorder="1" applyAlignment="1">
      <alignment horizontal="right"/>
    </xf>
    <xf numFmtId="181" fontId="0" fillId="43" borderId="10" xfId="0" applyNumberFormat="1" applyFont="1" applyFill="1" applyBorder="1" applyAlignment="1">
      <alignment horizontal="left"/>
    </xf>
    <xf numFmtId="0" fontId="0" fillId="39" borderId="40" xfId="0" applyNumberFormat="1" applyFont="1" applyFill="1" applyBorder="1" applyAlignment="1">
      <alignment horizontal="center"/>
    </xf>
    <xf numFmtId="0" fontId="10" fillId="39" borderId="10" xfId="0" applyFont="1" applyFill="1" applyBorder="1" applyAlignment="1">
      <alignment horizontal="center"/>
    </xf>
    <xf numFmtId="49" fontId="10" fillId="39" borderId="10" xfId="0" applyNumberFormat="1" applyFont="1" applyFill="1" applyBorder="1" applyAlignment="1">
      <alignment horizontal="center"/>
    </xf>
    <xf numFmtId="0" fontId="0" fillId="39" borderId="47" xfId="0" applyFont="1" applyFill="1" applyBorder="1" applyAlignment="1">
      <alignment horizontal="right"/>
    </xf>
    <xf numFmtId="0" fontId="0" fillId="39" borderId="44" xfId="0" applyNumberFormat="1" applyFont="1" applyFill="1" applyBorder="1" applyAlignment="1">
      <alignment horizontal="center"/>
    </xf>
    <xf numFmtId="0" fontId="0" fillId="39" borderId="14" xfId="0" applyFill="1" applyBorder="1" applyAlignment="1">
      <alignment horizontal="center"/>
    </xf>
    <xf numFmtId="49" fontId="0" fillId="39" borderId="14" xfId="0" applyNumberFormat="1" applyFill="1" applyBorder="1" applyAlignment="1">
      <alignment horizontal="center"/>
    </xf>
    <xf numFmtId="0" fontId="0" fillId="39" borderId="14" xfId="0" applyNumberFormat="1" applyFill="1" applyBorder="1" applyAlignment="1">
      <alignment horizontal="center"/>
    </xf>
    <xf numFmtId="0" fontId="0" fillId="48" borderId="10" xfId="0" applyFill="1" applyBorder="1" applyAlignment="1">
      <alignment/>
    </xf>
    <xf numFmtId="0" fontId="0" fillId="48" borderId="12" xfId="0" applyFont="1" applyFill="1" applyBorder="1" applyAlignment="1">
      <alignment horizontal="right"/>
    </xf>
    <xf numFmtId="181" fontId="0" fillId="48" borderId="40" xfId="0" applyNumberFormat="1" applyFont="1" applyFill="1" applyBorder="1" applyAlignment="1">
      <alignment horizontal="left"/>
    </xf>
    <xf numFmtId="0" fontId="0" fillId="48" borderId="40" xfId="0" applyNumberFormat="1" applyFont="1" applyFill="1" applyBorder="1" applyAlignment="1">
      <alignment horizontal="center"/>
    </xf>
    <xf numFmtId="0" fontId="0" fillId="48" borderId="10" xfId="0" applyNumberFormat="1" applyFont="1" applyFill="1" applyBorder="1" applyAlignment="1">
      <alignment horizontal="center"/>
    </xf>
    <xf numFmtId="0" fontId="0" fillId="48" borderId="10" xfId="0" applyFill="1" applyBorder="1" applyAlignment="1">
      <alignment horizontal="center"/>
    </xf>
    <xf numFmtId="0" fontId="0" fillId="48" borderId="10" xfId="0" applyFont="1" applyFill="1" applyBorder="1" applyAlignment="1">
      <alignment horizontal="center"/>
    </xf>
    <xf numFmtId="49" fontId="0" fillId="48" borderId="10" xfId="0" applyNumberFormat="1" applyFill="1" applyBorder="1" applyAlignment="1">
      <alignment horizontal="center"/>
    </xf>
    <xf numFmtId="0" fontId="0" fillId="48" borderId="10" xfId="0" applyNumberFormat="1" applyFill="1" applyBorder="1" applyAlignment="1">
      <alignment horizontal="center"/>
    </xf>
    <xf numFmtId="0" fontId="0" fillId="48" borderId="37" xfId="0" applyFill="1" applyBorder="1" applyAlignment="1">
      <alignment/>
    </xf>
    <xf numFmtId="0" fontId="0" fillId="48" borderId="46" xfId="0" applyNumberFormat="1" applyFont="1" applyFill="1" applyBorder="1" applyAlignment="1">
      <alignment horizontal="center"/>
    </xf>
    <xf numFmtId="0" fontId="0" fillId="48" borderId="37" xfId="0" applyNumberFormat="1" applyFont="1" applyFill="1" applyBorder="1" applyAlignment="1">
      <alignment horizontal="center"/>
    </xf>
    <xf numFmtId="0" fontId="0" fillId="48" borderId="37" xfId="0" applyFill="1" applyBorder="1" applyAlignment="1">
      <alignment horizontal="center"/>
    </xf>
    <xf numFmtId="0" fontId="0" fillId="48" borderId="37" xfId="0" applyFont="1" applyFill="1" applyBorder="1" applyAlignment="1">
      <alignment horizontal="center"/>
    </xf>
    <xf numFmtId="49" fontId="0" fillId="48" borderId="37" xfId="0" applyNumberFormat="1" applyFill="1" applyBorder="1" applyAlignment="1">
      <alignment horizontal="center"/>
    </xf>
    <xf numFmtId="0" fontId="0" fillId="48" borderId="37" xfId="0" applyNumberFormat="1" applyFill="1" applyBorder="1" applyAlignment="1">
      <alignment horizontal="center"/>
    </xf>
    <xf numFmtId="0" fontId="0" fillId="48" borderId="47" xfId="0" applyFont="1" applyFill="1" applyBorder="1" applyAlignment="1">
      <alignment horizontal="right"/>
    </xf>
    <xf numFmtId="0" fontId="0" fillId="48" borderId="33" xfId="0" applyFill="1" applyBorder="1" applyAlignment="1">
      <alignment/>
    </xf>
    <xf numFmtId="0" fontId="0" fillId="48" borderId="43" xfId="0" applyFont="1" applyFill="1" applyBorder="1" applyAlignment="1">
      <alignment horizontal="right"/>
    </xf>
    <xf numFmtId="0" fontId="0" fillId="48" borderId="33" xfId="0" applyNumberFormat="1" applyFont="1" applyFill="1" applyBorder="1" applyAlignment="1">
      <alignment horizontal="center"/>
    </xf>
    <xf numFmtId="0" fontId="0" fillId="48" borderId="33" xfId="0" applyFill="1" applyBorder="1" applyAlignment="1">
      <alignment horizontal="center"/>
    </xf>
    <xf numFmtId="0" fontId="0" fillId="48" borderId="33" xfId="0" applyFont="1" applyFill="1" applyBorder="1" applyAlignment="1">
      <alignment horizontal="center"/>
    </xf>
    <xf numFmtId="49" fontId="0" fillId="48" borderId="33" xfId="0" applyNumberFormat="1" applyFill="1" applyBorder="1" applyAlignment="1">
      <alignment horizontal="center"/>
    </xf>
    <xf numFmtId="0" fontId="0" fillId="48" borderId="33" xfId="0" applyNumberFormat="1" applyFill="1" applyBorder="1" applyAlignment="1">
      <alignment horizontal="center"/>
    </xf>
    <xf numFmtId="0" fontId="0" fillId="46" borderId="47" xfId="0" applyFont="1" applyFill="1" applyBorder="1" applyAlignment="1">
      <alignment horizontal="right"/>
    </xf>
    <xf numFmtId="0" fontId="0" fillId="46" borderId="40" xfId="0" applyNumberFormat="1" applyFont="1" applyFill="1" applyBorder="1" applyAlignment="1">
      <alignment horizontal="center"/>
    </xf>
    <xf numFmtId="0" fontId="0" fillId="46" borderId="10" xfId="0" applyFill="1" applyBorder="1" applyAlignment="1">
      <alignment horizontal="center"/>
    </xf>
    <xf numFmtId="49" fontId="0" fillId="46" borderId="10" xfId="0" applyNumberFormat="1" applyFill="1" applyBorder="1" applyAlignment="1">
      <alignment horizontal="center"/>
    </xf>
    <xf numFmtId="0" fontId="0" fillId="46" borderId="10" xfId="0" applyNumberFormat="1" applyFill="1" applyBorder="1" applyAlignment="1">
      <alignment horizontal="center"/>
    </xf>
    <xf numFmtId="0" fontId="0" fillId="46" borderId="48" xfId="0" applyFont="1" applyFill="1" applyBorder="1" applyAlignment="1">
      <alignment horizontal="right"/>
    </xf>
    <xf numFmtId="0" fontId="0" fillId="46" borderId="49" xfId="0" applyFont="1" applyFill="1" applyBorder="1" applyAlignment="1">
      <alignment horizontal="right"/>
    </xf>
    <xf numFmtId="0" fontId="0" fillId="43" borderId="47" xfId="0" applyFont="1" applyFill="1" applyBorder="1" applyAlignment="1">
      <alignment horizontal="right"/>
    </xf>
    <xf numFmtId="0" fontId="0" fillId="43" borderId="40" xfId="0" applyNumberFormat="1" applyFont="1" applyFill="1" applyBorder="1" applyAlignment="1">
      <alignment horizontal="center"/>
    </xf>
    <xf numFmtId="0" fontId="0" fillId="43" borderId="39" xfId="0" applyNumberFormat="1" applyFont="1" applyFill="1" applyBorder="1" applyAlignment="1">
      <alignment horizontal="center"/>
    </xf>
    <xf numFmtId="0" fontId="0" fillId="43" borderId="20" xfId="0" applyFill="1" applyBorder="1" applyAlignment="1">
      <alignment horizontal="center"/>
    </xf>
    <xf numFmtId="49" fontId="0" fillId="43" borderId="20" xfId="0" applyNumberFormat="1" applyFill="1" applyBorder="1" applyAlignment="1">
      <alignment horizontal="center"/>
    </xf>
    <xf numFmtId="0" fontId="0" fillId="43" borderId="20" xfId="0" applyNumberFormat="1" applyFill="1" applyBorder="1" applyAlignment="1">
      <alignment horizontal="center"/>
    </xf>
    <xf numFmtId="0" fontId="10" fillId="43" borderId="10" xfId="0" applyFont="1" applyFill="1" applyBorder="1" applyAlignment="1">
      <alignment horizontal="center"/>
    </xf>
    <xf numFmtId="49" fontId="10" fillId="43" borderId="10" xfId="0" applyNumberFormat="1" applyFont="1" applyFill="1" applyBorder="1" applyAlignment="1">
      <alignment horizontal="center"/>
    </xf>
    <xf numFmtId="49" fontId="0" fillId="0" borderId="0" xfId="0" applyNumberFormat="1" applyAlignment="1">
      <alignment horizontal="left"/>
    </xf>
    <xf numFmtId="0" fontId="0" fillId="0" borderId="14" xfId="0" applyFont="1" applyBorder="1" applyAlignment="1">
      <alignment horizontal="center"/>
    </xf>
    <xf numFmtId="0" fontId="0" fillId="39" borderId="14" xfId="0" applyFont="1" applyFill="1" applyBorder="1" applyAlignment="1">
      <alignment/>
    </xf>
    <xf numFmtId="0" fontId="0" fillId="39" borderId="43" xfId="0" applyFont="1" applyFill="1" applyBorder="1" applyAlignment="1">
      <alignment horizontal="right"/>
    </xf>
    <xf numFmtId="0" fontId="0" fillId="39" borderId="14" xfId="0" applyNumberFormat="1" applyFont="1" applyFill="1" applyBorder="1" applyAlignment="1">
      <alignment horizontal="center"/>
    </xf>
    <xf numFmtId="0" fontId="0" fillId="41" borderId="14" xfId="0" applyFont="1" applyFill="1" applyBorder="1" applyAlignment="1">
      <alignment horizontal="center"/>
    </xf>
    <xf numFmtId="0" fontId="2" fillId="39" borderId="14" xfId="0" applyFont="1" applyFill="1" applyBorder="1" applyAlignment="1">
      <alignment horizontal="center"/>
    </xf>
    <xf numFmtId="0" fontId="2" fillId="39" borderId="14" xfId="0" applyNumberFormat="1" applyFont="1" applyFill="1" applyBorder="1" applyAlignment="1">
      <alignment horizontal="center"/>
    </xf>
    <xf numFmtId="49" fontId="0" fillId="39" borderId="14" xfId="0" applyNumberFormat="1" applyFont="1" applyFill="1" applyBorder="1" applyAlignment="1">
      <alignment horizontal="center"/>
    </xf>
    <xf numFmtId="0" fontId="0" fillId="42" borderId="14" xfId="0" applyFont="1" applyFill="1" applyBorder="1" applyAlignment="1">
      <alignment horizontal="center"/>
    </xf>
    <xf numFmtId="49" fontId="0" fillId="42" borderId="14" xfId="0" applyNumberFormat="1" applyFont="1" applyFill="1" applyBorder="1" applyAlignment="1">
      <alignment horizontal="center"/>
    </xf>
    <xf numFmtId="0" fontId="0" fillId="43" borderId="14" xfId="0" applyFont="1" applyFill="1" applyBorder="1" applyAlignment="1">
      <alignment/>
    </xf>
    <xf numFmtId="0" fontId="0" fillId="43" borderId="43" xfId="0" applyFont="1" applyFill="1" applyBorder="1" applyAlignment="1">
      <alignment horizontal="right"/>
    </xf>
    <xf numFmtId="181" fontId="0" fillId="43" borderId="44" xfId="0" applyNumberFormat="1" applyFont="1" applyFill="1" applyBorder="1" applyAlignment="1">
      <alignment horizontal="left"/>
    </xf>
    <xf numFmtId="0" fontId="0" fillId="43" borderId="14" xfId="0" applyNumberFormat="1" applyFont="1" applyFill="1" applyBorder="1" applyAlignment="1">
      <alignment horizontal="center"/>
    </xf>
    <xf numFmtId="0" fontId="0" fillId="45" borderId="14" xfId="0" applyFont="1" applyFill="1" applyBorder="1" applyAlignment="1">
      <alignment horizontal="center"/>
    </xf>
    <xf numFmtId="0" fontId="0" fillId="43" borderId="14" xfId="0" applyFont="1" applyFill="1" applyBorder="1" applyAlignment="1">
      <alignment horizontal="center"/>
    </xf>
    <xf numFmtId="0" fontId="0" fillId="43" borderId="14" xfId="0" applyFont="1" applyFill="1" applyBorder="1" applyAlignment="1">
      <alignment horizontal="center"/>
    </xf>
    <xf numFmtId="0" fontId="2" fillId="43" borderId="14" xfId="0" applyFont="1" applyFill="1" applyBorder="1" applyAlignment="1">
      <alignment horizontal="center"/>
    </xf>
    <xf numFmtId="49" fontId="0" fillId="43" borderId="14" xfId="0" applyNumberFormat="1" applyFont="1" applyFill="1" applyBorder="1" applyAlignment="1">
      <alignment horizontal="center"/>
    </xf>
    <xf numFmtId="0" fontId="0" fillId="43" borderId="14" xfId="0" applyNumberFormat="1" applyFont="1" applyFill="1" applyBorder="1" applyAlignment="1">
      <alignment horizontal="center"/>
    </xf>
    <xf numFmtId="0" fontId="0" fillId="44" borderId="14" xfId="0" applyFont="1" applyFill="1" applyBorder="1" applyAlignment="1">
      <alignment horizontal="center"/>
    </xf>
    <xf numFmtId="49" fontId="0" fillId="44" borderId="14" xfId="0" applyNumberFormat="1" applyFont="1" applyFill="1" applyBorder="1" applyAlignment="1">
      <alignment horizontal="center"/>
    </xf>
    <xf numFmtId="0" fontId="0" fillId="0" borderId="37" xfId="0" applyFont="1" applyBorder="1" applyAlignment="1">
      <alignment horizontal="center"/>
    </xf>
    <xf numFmtId="0" fontId="0" fillId="39" borderId="37" xfId="0" applyFont="1" applyFill="1" applyBorder="1" applyAlignment="1">
      <alignment/>
    </xf>
    <xf numFmtId="0" fontId="0" fillId="39" borderId="45" xfId="0" applyFont="1" applyFill="1" applyBorder="1" applyAlignment="1">
      <alignment horizontal="right"/>
    </xf>
    <xf numFmtId="181" fontId="0" fillId="39" borderId="46" xfId="0" applyNumberFormat="1" applyFont="1" applyFill="1" applyBorder="1" applyAlignment="1">
      <alignment horizontal="left"/>
    </xf>
    <xf numFmtId="0" fontId="0" fillId="39" borderId="37" xfId="0" applyNumberFormat="1" applyFont="1" applyFill="1" applyBorder="1" applyAlignment="1">
      <alignment horizontal="center"/>
    </xf>
    <xf numFmtId="0" fontId="0" fillId="41" borderId="37" xfId="0" applyFont="1" applyFill="1" applyBorder="1" applyAlignment="1">
      <alignment horizontal="center"/>
    </xf>
    <xf numFmtId="0" fontId="0" fillId="39" borderId="37" xfId="0" applyFont="1" applyFill="1" applyBorder="1" applyAlignment="1">
      <alignment horizontal="center"/>
    </xf>
    <xf numFmtId="0" fontId="0" fillId="39" borderId="37" xfId="0" applyFont="1" applyFill="1" applyBorder="1" applyAlignment="1">
      <alignment horizontal="center"/>
    </xf>
    <xf numFmtId="0" fontId="2" fillId="39" borderId="37" xfId="0" applyFont="1" applyFill="1" applyBorder="1" applyAlignment="1">
      <alignment horizontal="center"/>
    </xf>
    <xf numFmtId="0" fontId="2" fillId="39" borderId="37" xfId="0" applyNumberFormat="1" applyFont="1" applyFill="1" applyBorder="1" applyAlignment="1">
      <alignment horizontal="center"/>
    </xf>
    <xf numFmtId="49" fontId="0" fillId="39" borderId="37" xfId="0" applyNumberFormat="1" applyFont="1" applyFill="1" applyBorder="1" applyAlignment="1">
      <alignment horizontal="center"/>
    </xf>
    <xf numFmtId="0" fontId="0" fillId="39" borderId="37" xfId="0" applyNumberFormat="1" applyFont="1" applyFill="1" applyBorder="1" applyAlignment="1">
      <alignment horizontal="center"/>
    </xf>
    <xf numFmtId="0" fontId="0" fillId="42" borderId="37" xfId="0" applyFont="1" applyFill="1" applyBorder="1" applyAlignment="1">
      <alignment horizontal="center"/>
    </xf>
    <xf numFmtId="49" fontId="0" fillId="42" borderId="37" xfId="0" applyNumberFormat="1" applyFont="1" applyFill="1" applyBorder="1" applyAlignment="1">
      <alignment horizontal="center"/>
    </xf>
    <xf numFmtId="0" fontId="0" fillId="43" borderId="37" xfId="0" applyFont="1" applyFill="1" applyBorder="1" applyAlignment="1">
      <alignment/>
    </xf>
    <xf numFmtId="0" fontId="0" fillId="43" borderId="37" xfId="0" applyNumberFormat="1" applyFont="1" applyFill="1" applyBorder="1" applyAlignment="1">
      <alignment horizontal="center"/>
    </xf>
    <xf numFmtId="0" fontId="0" fillId="45" borderId="37" xfId="0" applyFont="1" applyFill="1" applyBorder="1" applyAlignment="1">
      <alignment horizontal="center"/>
    </xf>
    <xf numFmtId="0" fontId="0" fillId="43" borderId="37" xfId="0" applyFont="1" applyFill="1" applyBorder="1" applyAlignment="1">
      <alignment horizontal="center"/>
    </xf>
    <xf numFmtId="0" fontId="0" fillId="43" borderId="37" xfId="0" applyFont="1" applyFill="1" applyBorder="1" applyAlignment="1">
      <alignment horizontal="center"/>
    </xf>
    <xf numFmtId="0" fontId="2" fillId="43" borderId="37" xfId="0" applyFont="1" applyFill="1" applyBorder="1" applyAlignment="1">
      <alignment horizontal="center"/>
    </xf>
    <xf numFmtId="49" fontId="0" fillId="43" borderId="37" xfId="0" applyNumberFormat="1" applyFont="1" applyFill="1" applyBorder="1" applyAlignment="1">
      <alignment horizontal="center"/>
    </xf>
    <xf numFmtId="0" fontId="0" fillId="43" borderId="37" xfId="0" applyNumberFormat="1" applyFont="1" applyFill="1" applyBorder="1" applyAlignment="1">
      <alignment horizontal="center"/>
    </xf>
    <xf numFmtId="0" fontId="0" fillId="44" borderId="37" xfId="0" applyFont="1" applyFill="1" applyBorder="1" applyAlignment="1">
      <alignment horizontal="center"/>
    </xf>
    <xf numFmtId="49" fontId="0" fillId="44" borderId="37" xfId="0" applyNumberFormat="1" applyFont="1" applyFill="1" applyBorder="1" applyAlignment="1">
      <alignment horizontal="center"/>
    </xf>
    <xf numFmtId="49" fontId="0" fillId="43" borderId="10" xfId="0" applyNumberFormat="1" applyFont="1" applyFill="1" applyBorder="1" applyAlignment="1">
      <alignment horizontal="center"/>
    </xf>
    <xf numFmtId="0" fontId="0" fillId="0" borderId="40" xfId="0" applyBorder="1" applyAlignment="1">
      <alignment horizontal="center"/>
    </xf>
    <xf numFmtId="49" fontId="0" fillId="0" borderId="40" xfId="0" applyNumberFormat="1" applyFont="1" applyFill="1" applyBorder="1" applyAlignment="1">
      <alignment horizontal="center"/>
    </xf>
    <xf numFmtId="49" fontId="0" fillId="0" borderId="17" xfId="0" applyNumberFormat="1" applyFont="1" applyFill="1" applyBorder="1" applyAlignment="1">
      <alignment horizontal="center"/>
    </xf>
    <xf numFmtId="49" fontId="0" fillId="0" borderId="50" xfId="0" applyNumberFormat="1" applyFill="1" applyBorder="1" applyAlignment="1">
      <alignment horizontal="center"/>
    </xf>
    <xf numFmtId="49" fontId="0" fillId="0" borderId="51" xfId="0" applyNumberFormat="1" applyFill="1" applyBorder="1" applyAlignment="1">
      <alignment horizontal="center"/>
    </xf>
    <xf numFmtId="49" fontId="0" fillId="0" borderId="10" xfId="0" applyNumberFormat="1" applyFont="1" applyFill="1" applyBorder="1" applyAlignment="1">
      <alignment horizontal="center"/>
    </xf>
    <xf numFmtId="0" fontId="64" fillId="0" borderId="10" xfId="0" applyFont="1" applyBorder="1" applyAlignment="1">
      <alignment horizontal="center"/>
    </xf>
    <xf numFmtId="0" fontId="64" fillId="39" borderId="10" xfId="0" applyFont="1" applyFill="1" applyBorder="1" applyAlignment="1">
      <alignment/>
    </xf>
    <xf numFmtId="0" fontId="64" fillId="39" borderId="12" xfId="0" applyFont="1" applyFill="1" applyBorder="1" applyAlignment="1">
      <alignment horizontal="right"/>
    </xf>
    <xf numFmtId="181" fontId="64" fillId="39" borderId="40" xfId="0" applyNumberFormat="1" applyFont="1" applyFill="1" applyBorder="1" applyAlignment="1">
      <alignment horizontal="left"/>
    </xf>
    <xf numFmtId="181" fontId="64" fillId="49" borderId="12" xfId="0" applyNumberFormat="1" applyFont="1" applyFill="1" applyBorder="1" applyAlignment="1">
      <alignment horizontal="right"/>
    </xf>
    <xf numFmtId="0" fontId="64" fillId="49" borderId="40" xfId="0" applyNumberFormat="1" applyFont="1" applyFill="1" applyBorder="1" applyAlignment="1">
      <alignment horizontal="left"/>
    </xf>
    <xf numFmtId="0" fontId="64" fillId="39" borderId="10" xfId="0" applyNumberFormat="1" applyFont="1" applyFill="1" applyBorder="1" applyAlignment="1">
      <alignment horizontal="center"/>
    </xf>
    <xf numFmtId="0" fontId="64" fillId="39" borderId="10" xfId="0" applyFont="1" applyFill="1" applyBorder="1" applyAlignment="1">
      <alignment horizontal="center"/>
    </xf>
    <xf numFmtId="49" fontId="64" fillId="39" borderId="10" xfId="0" applyNumberFormat="1" applyFont="1" applyFill="1" applyBorder="1" applyAlignment="1">
      <alignment horizontal="center"/>
    </xf>
    <xf numFmtId="0" fontId="64" fillId="42" borderId="10" xfId="0" applyFont="1" applyFill="1" applyBorder="1" applyAlignment="1">
      <alignment horizontal="center"/>
    </xf>
    <xf numFmtId="49" fontId="64" fillId="42" borderId="10" xfId="0" applyNumberFormat="1" applyFont="1" applyFill="1" applyBorder="1" applyAlignment="1">
      <alignment horizontal="center"/>
    </xf>
    <xf numFmtId="0" fontId="65" fillId="0" borderId="10" xfId="0" applyFont="1" applyBorder="1" applyAlignment="1">
      <alignment horizontal="center"/>
    </xf>
    <xf numFmtId="0" fontId="65" fillId="39" borderId="10" xfId="0" applyFont="1" applyFill="1" applyBorder="1" applyAlignment="1">
      <alignment/>
    </xf>
    <xf numFmtId="0" fontId="65" fillId="39" borderId="12" xfId="0" applyFont="1" applyFill="1" applyBorder="1" applyAlignment="1">
      <alignment horizontal="right"/>
    </xf>
    <xf numFmtId="181" fontId="65" fillId="39" borderId="40" xfId="0" applyNumberFormat="1" applyFont="1" applyFill="1" applyBorder="1" applyAlignment="1">
      <alignment horizontal="left"/>
    </xf>
    <xf numFmtId="181" fontId="65" fillId="49" borderId="12" xfId="0" applyNumberFormat="1" applyFont="1" applyFill="1" applyBorder="1" applyAlignment="1">
      <alignment horizontal="right"/>
    </xf>
    <xf numFmtId="0" fontId="65" fillId="49" borderId="40" xfId="0" applyNumberFormat="1" applyFont="1" applyFill="1" applyBorder="1" applyAlignment="1">
      <alignment horizontal="left"/>
    </xf>
    <xf numFmtId="0" fontId="65" fillId="39" borderId="10" xfId="0" applyNumberFormat="1" applyFont="1" applyFill="1" applyBorder="1" applyAlignment="1">
      <alignment horizontal="center"/>
    </xf>
    <xf numFmtId="0" fontId="65" fillId="41" borderId="10" xfId="0" applyFont="1" applyFill="1" applyBorder="1" applyAlignment="1">
      <alignment horizontal="center"/>
    </xf>
    <xf numFmtId="0" fontId="65" fillId="39" borderId="10" xfId="0" applyFont="1" applyFill="1" applyBorder="1" applyAlignment="1">
      <alignment horizontal="center"/>
    </xf>
    <xf numFmtId="49" fontId="65" fillId="39" borderId="10" xfId="0" applyNumberFormat="1" applyFont="1" applyFill="1" applyBorder="1" applyAlignment="1">
      <alignment horizontal="center"/>
    </xf>
    <xf numFmtId="0" fontId="65" fillId="42" borderId="10" xfId="0" applyFont="1" applyFill="1" applyBorder="1" applyAlignment="1">
      <alignment horizontal="center"/>
    </xf>
    <xf numFmtId="49" fontId="65" fillId="42" borderId="10" xfId="0" applyNumberFormat="1" applyFont="1" applyFill="1" applyBorder="1" applyAlignment="1">
      <alignment horizontal="center"/>
    </xf>
    <xf numFmtId="0" fontId="65" fillId="0" borderId="11" xfId="0" applyFont="1" applyBorder="1" applyAlignment="1">
      <alignment horizontal="center"/>
    </xf>
    <xf numFmtId="0" fontId="65" fillId="0" borderId="11" xfId="0" applyFont="1" applyBorder="1" applyAlignment="1">
      <alignment/>
    </xf>
    <xf numFmtId="0" fontId="65" fillId="0" borderId="11" xfId="0" applyFont="1" applyBorder="1" applyAlignment="1">
      <alignment horizontal="right"/>
    </xf>
    <xf numFmtId="181" fontId="65" fillId="0" borderId="11" xfId="0" applyNumberFormat="1" applyFont="1" applyBorder="1" applyAlignment="1">
      <alignment horizontal="left"/>
    </xf>
    <xf numFmtId="181" fontId="65" fillId="0" borderId="11" xfId="0" applyNumberFormat="1" applyFont="1" applyBorder="1" applyAlignment="1">
      <alignment horizontal="right"/>
    </xf>
    <xf numFmtId="0" fontId="65" fillId="0" borderId="11" xfId="0" applyNumberFormat="1" applyFont="1" applyBorder="1" applyAlignment="1">
      <alignment horizontal="left"/>
    </xf>
    <xf numFmtId="0" fontId="65" fillId="0" borderId="11" xfId="0" applyNumberFormat="1" applyFont="1" applyBorder="1" applyAlignment="1">
      <alignment horizontal="center"/>
    </xf>
    <xf numFmtId="49" fontId="65" fillId="0" borderId="11" xfId="0" applyNumberFormat="1" applyFont="1" applyBorder="1" applyAlignment="1">
      <alignment horizontal="center"/>
    </xf>
    <xf numFmtId="181" fontId="65" fillId="50" borderId="40" xfId="0" applyNumberFormat="1" applyFont="1" applyFill="1" applyBorder="1" applyAlignment="1">
      <alignment horizontal="left"/>
    </xf>
    <xf numFmtId="0" fontId="65" fillId="46" borderId="10" xfId="0" applyFont="1" applyFill="1" applyBorder="1" applyAlignment="1">
      <alignment/>
    </xf>
    <xf numFmtId="0" fontId="65" fillId="46" borderId="12" xfId="0" applyFont="1" applyFill="1" applyBorder="1" applyAlignment="1">
      <alignment horizontal="right"/>
    </xf>
    <xf numFmtId="181" fontId="65" fillId="46" borderId="40" xfId="0" applyNumberFormat="1" applyFont="1" applyFill="1" applyBorder="1" applyAlignment="1">
      <alignment horizontal="left"/>
    </xf>
    <xf numFmtId="181" fontId="65" fillId="51" borderId="12" xfId="0" applyNumberFormat="1" applyFont="1" applyFill="1" applyBorder="1" applyAlignment="1">
      <alignment horizontal="right"/>
    </xf>
    <xf numFmtId="0" fontId="65" fillId="51" borderId="40" xfId="0" applyNumberFormat="1" applyFont="1" applyFill="1" applyBorder="1" applyAlignment="1">
      <alignment horizontal="left"/>
    </xf>
    <xf numFmtId="0" fontId="65" fillId="46" borderId="10" xfId="0" applyNumberFormat="1" applyFont="1" applyFill="1" applyBorder="1" applyAlignment="1">
      <alignment horizontal="center"/>
    </xf>
    <xf numFmtId="0" fontId="65" fillId="46" borderId="10" xfId="0" applyFont="1" applyFill="1" applyBorder="1" applyAlignment="1">
      <alignment horizontal="center"/>
    </xf>
    <xf numFmtId="49" fontId="65" fillId="46" borderId="10" xfId="0" applyNumberFormat="1" applyFont="1" applyFill="1" applyBorder="1" applyAlignment="1">
      <alignment horizontal="center"/>
    </xf>
    <xf numFmtId="0" fontId="65" fillId="47" borderId="10" xfId="0" applyFont="1" applyFill="1" applyBorder="1" applyAlignment="1">
      <alignment horizontal="center"/>
    </xf>
    <xf numFmtId="49" fontId="65" fillId="47" borderId="10" xfId="0" applyNumberFormat="1" applyFont="1" applyFill="1" applyBorder="1" applyAlignment="1">
      <alignment horizontal="center"/>
    </xf>
    <xf numFmtId="181" fontId="65" fillId="52" borderId="40" xfId="0" applyNumberFormat="1" applyFont="1" applyFill="1" applyBorder="1" applyAlignment="1">
      <alignment horizontal="left"/>
    </xf>
    <xf numFmtId="0" fontId="65" fillId="43" borderId="10" xfId="0" applyFont="1" applyFill="1" applyBorder="1" applyAlignment="1">
      <alignment/>
    </xf>
    <xf numFmtId="0" fontId="65" fillId="43" borderId="12" xfId="0" applyFont="1" applyFill="1" applyBorder="1" applyAlignment="1">
      <alignment horizontal="right"/>
    </xf>
    <xf numFmtId="181" fontId="65" fillId="43" borderId="40" xfId="0" applyNumberFormat="1" applyFont="1" applyFill="1" applyBorder="1" applyAlignment="1">
      <alignment horizontal="left"/>
    </xf>
    <xf numFmtId="181" fontId="65" fillId="53" borderId="12" xfId="0" applyNumberFormat="1" applyFont="1" applyFill="1" applyBorder="1" applyAlignment="1">
      <alignment horizontal="right"/>
    </xf>
    <xf numFmtId="0" fontId="65" fillId="53" borderId="40" xfId="0" applyNumberFormat="1" applyFont="1" applyFill="1" applyBorder="1" applyAlignment="1">
      <alignment horizontal="left"/>
    </xf>
    <xf numFmtId="0" fontId="65" fillId="43" borderId="10" xfId="0" applyNumberFormat="1" applyFont="1" applyFill="1" applyBorder="1" applyAlignment="1">
      <alignment horizontal="center"/>
    </xf>
    <xf numFmtId="0" fontId="65" fillId="43" borderId="10" xfId="0" applyFont="1" applyFill="1" applyBorder="1" applyAlignment="1">
      <alignment horizontal="center"/>
    </xf>
    <xf numFmtId="49" fontId="65" fillId="43" borderId="10" xfId="0" applyNumberFormat="1" applyFont="1" applyFill="1" applyBorder="1" applyAlignment="1">
      <alignment horizontal="center"/>
    </xf>
    <xf numFmtId="0" fontId="65" fillId="44" borderId="10" xfId="0" applyFont="1" applyFill="1" applyBorder="1" applyAlignment="1">
      <alignment horizontal="center"/>
    </xf>
    <xf numFmtId="49" fontId="65" fillId="44" borderId="10" xfId="0" applyNumberFormat="1" applyFont="1" applyFill="1" applyBorder="1" applyAlignment="1">
      <alignment horizontal="center"/>
    </xf>
    <xf numFmtId="0" fontId="65" fillId="45" borderId="10" xfId="0" applyFont="1" applyFill="1" applyBorder="1" applyAlignment="1">
      <alignment horizontal="center"/>
    </xf>
    <xf numFmtId="181" fontId="65" fillId="54" borderId="40" xfId="0" applyNumberFormat="1" applyFont="1" applyFill="1" applyBorder="1" applyAlignment="1">
      <alignment horizontal="left"/>
    </xf>
    <xf numFmtId="181" fontId="0" fillId="0" borderId="40" xfId="0" applyNumberFormat="1" applyFill="1" applyBorder="1" applyAlignment="1">
      <alignment horizontal="left"/>
    </xf>
    <xf numFmtId="0" fontId="0" fillId="45" borderId="10" xfId="0" applyFill="1" applyBorder="1" applyAlignment="1">
      <alignment horizontal="center"/>
    </xf>
    <xf numFmtId="0" fontId="0" fillId="55" borderId="10" xfId="0" applyFill="1" applyBorder="1" applyAlignment="1">
      <alignment horizontal="center"/>
    </xf>
    <xf numFmtId="49" fontId="0" fillId="55" borderId="10" xfId="0" applyNumberFormat="1" applyFill="1" applyBorder="1" applyAlignment="1">
      <alignment horizontal="center"/>
    </xf>
    <xf numFmtId="181" fontId="0" fillId="39" borderId="40" xfId="0" applyNumberFormat="1" applyFont="1" applyFill="1" applyBorder="1" applyAlignment="1">
      <alignment horizontal="left"/>
    </xf>
    <xf numFmtId="181" fontId="0" fillId="39" borderId="44" xfId="0" applyNumberFormat="1" applyFont="1" applyFill="1" applyBorder="1" applyAlignment="1">
      <alignment horizontal="left"/>
    </xf>
    <xf numFmtId="49" fontId="0" fillId="0" borderId="44" xfId="0" applyNumberFormat="1" applyFont="1" applyFill="1" applyBorder="1" applyAlignment="1">
      <alignment horizontal="center"/>
    </xf>
    <xf numFmtId="49" fontId="0" fillId="0" borderId="40" xfId="0" applyNumberFormat="1" applyFont="1" applyFill="1" applyBorder="1" applyAlignment="1">
      <alignment horizontal="left"/>
    </xf>
    <xf numFmtId="0" fontId="0" fillId="0" borderId="10" xfId="0" applyFill="1" applyBorder="1" applyAlignment="1">
      <alignment horizontal="left"/>
    </xf>
    <xf numFmtId="0" fontId="0" fillId="0" borderId="20" xfId="0" applyFill="1" applyBorder="1" applyAlignment="1">
      <alignment horizontal="left"/>
    </xf>
    <xf numFmtId="0" fontId="0" fillId="0" borderId="33" xfId="0" applyFill="1" applyBorder="1" applyAlignment="1">
      <alignment horizontal="left"/>
    </xf>
    <xf numFmtId="49" fontId="0" fillId="0" borderId="44" xfId="0" applyNumberFormat="1" applyFill="1" applyBorder="1" applyAlignment="1">
      <alignment horizontal="center"/>
    </xf>
    <xf numFmtId="0" fontId="10" fillId="0" borderId="10" xfId="0" applyFont="1" applyFill="1" applyBorder="1" applyAlignment="1">
      <alignment horizontal="left"/>
    </xf>
    <xf numFmtId="0" fontId="0" fillId="0" borderId="37" xfId="0" applyFill="1" applyBorder="1" applyAlignment="1">
      <alignment horizontal="left"/>
    </xf>
    <xf numFmtId="0" fontId="0" fillId="0" borderId="14" xfId="0" applyFill="1" applyBorder="1" applyAlignment="1">
      <alignment horizontal="left"/>
    </xf>
    <xf numFmtId="181" fontId="0" fillId="56" borderId="11" xfId="0" applyNumberFormat="1" applyFont="1" applyFill="1" applyBorder="1" applyAlignment="1">
      <alignment horizontal="right"/>
    </xf>
    <xf numFmtId="0" fontId="0" fillId="56" borderId="11" xfId="0" applyNumberFormat="1" applyFont="1" applyFill="1" applyBorder="1" applyAlignment="1">
      <alignment horizontal="left"/>
    </xf>
    <xf numFmtId="181" fontId="0" fillId="56" borderId="11" xfId="0" applyNumberFormat="1" applyFont="1" applyFill="1" applyBorder="1" applyAlignment="1">
      <alignment horizontal="right"/>
    </xf>
    <xf numFmtId="0" fontId="0" fillId="56" borderId="11" xfId="0" applyNumberFormat="1" applyFont="1" applyFill="1" applyBorder="1" applyAlignment="1">
      <alignment horizontal="left"/>
    </xf>
    <xf numFmtId="181" fontId="0" fillId="56" borderId="35" xfId="0" applyNumberFormat="1" applyFont="1" applyFill="1" applyBorder="1" applyAlignment="1">
      <alignment horizontal="right"/>
    </xf>
    <xf numFmtId="0" fontId="0" fillId="56" borderId="35" xfId="0" applyNumberFormat="1" applyFont="1" applyFill="1" applyBorder="1" applyAlignment="1">
      <alignment horizontal="left"/>
    </xf>
    <xf numFmtId="0" fontId="0" fillId="56" borderId="11" xfId="0" applyFill="1" applyBorder="1" applyAlignment="1">
      <alignment horizontal="right"/>
    </xf>
    <xf numFmtId="0" fontId="2" fillId="56" borderId="11" xfId="0" applyNumberFormat="1" applyFont="1" applyFill="1" applyBorder="1" applyAlignment="1">
      <alignment horizontal="left"/>
    </xf>
    <xf numFmtId="0" fontId="0" fillId="57" borderId="40" xfId="0" applyNumberFormat="1" applyFont="1" applyFill="1" applyBorder="1" applyAlignment="1">
      <alignment horizontal="left"/>
    </xf>
    <xf numFmtId="181" fontId="0" fillId="57" borderId="12" xfId="0" applyNumberFormat="1" applyFont="1" applyFill="1" applyBorder="1" applyAlignment="1">
      <alignment horizontal="right"/>
    </xf>
    <xf numFmtId="181" fontId="0" fillId="57" borderId="45" xfId="0" applyNumberFormat="1" applyFont="1" applyFill="1" applyBorder="1" applyAlignment="1">
      <alignment horizontal="right"/>
    </xf>
    <xf numFmtId="0" fontId="0" fillId="57" borderId="46" xfId="0" applyNumberFormat="1" applyFont="1" applyFill="1" applyBorder="1" applyAlignment="1">
      <alignment horizontal="left"/>
    </xf>
    <xf numFmtId="49" fontId="0" fillId="58" borderId="10" xfId="0" applyNumberFormat="1" applyFont="1" applyFill="1" applyBorder="1" applyAlignment="1">
      <alignment horizontal="center"/>
    </xf>
    <xf numFmtId="49" fontId="0" fillId="58" borderId="10" xfId="0" applyNumberFormat="1" applyFont="1" applyFill="1" applyBorder="1" applyAlignment="1">
      <alignment horizontal="center"/>
    </xf>
    <xf numFmtId="49" fontId="0" fillId="59" borderId="10" xfId="0" applyNumberFormat="1" applyFont="1" applyFill="1" applyBorder="1" applyAlignment="1">
      <alignment horizontal="center"/>
    </xf>
    <xf numFmtId="181" fontId="0" fillId="60" borderId="12" xfId="0" applyNumberFormat="1" applyFont="1" applyFill="1" applyBorder="1" applyAlignment="1">
      <alignment horizontal="right"/>
    </xf>
    <xf numFmtId="0" fontId="0" fillId="60" borderId="40" xfId="0" applyNumberFormat="1" applyFont="1" applyFill="1" applyBorder="1" applyAlignment="1">
      <alignment horizontal="left"/>
    </xf>
    <xf numFmtId="49" fontId="0" fillId="0" borderId="10" xfId="0" applyNumberFormat="1" applyFont="1" applyFill="1" applyBorder="1" applyAlignment="1">
      <alignment horizontal="center"/>
    </xf>
    <xf numFmtId="49" fontId="0" fillId="61" borderId="10" xfId="0" applyNumberFormat="1" applyFont="1" applyFill="1" applyBorder="1" applyAlignment="1">
      <alignment horizontal="center"/>
    </xf>
    <xf numFmtId="0" fontId="0" fillId="0" borderId="20" xfId="0" applyFont="1" applyFill="1" applyBorder="1" applyAlignment="1">
      <alignment horizontal="center"/>
    </xf>
    <xf numFmtId="181" fontId="0" fillId="62" borderId="12" xfId="0" applyNumberFormat="1" applyFont="1" applyFill="1" applyBorder="1" applyAlignment="1">
      <alignment horizontal="right"/>
    </xf>
    <xf numFmtId="0" fontId="0" fillId="62" borderId="40" xfId="0" applyNumberFormat="1" applyFont="1" applyFill="1" applyBorder="1" applyAlignment="1">
      <alignment horizontal="left"/>
    </xf>
    <xf numFmtId="181" fontId="0" fillId="62" borderId="43" xfId="0" applyNumberFormat="1" applyFont="1" applyFill="1" applyBorder="1" applyAlignment="1">
      <alignment horizontal="right"/>
    </xf>
    <xf numFmtId="0" fontId="0" fillId="62" borderId="44" xfId="0" applyNumberFormat="1" applyFont="1" applyFill="1" applyBorder="1" applyAlignment="1">
      <alignment horizontal="left"/>
    </xf>
    <xf numFmtId="181" fontId="0" fillId="59" borderId="12" xfId="0" applyNumberFormat="1" applyFont="1" applyFill="1" applyBorder="1" applyAlignment="1">
      <alignment horizontal="right"/>
    </xf>
    <xf numFmtId="0" fontId="0" fillId="59" borderId="40" xfId="0" applyNumberFormat="1" applyFont="1" applyFill="1" applyBorder="1" applyAlignment="1">
      <alignment horizontal="left"/>
    </xf>
    <xf numFmtId="0" fontId="10" fillId="61" borderId="43" xfId="0" applyFont="1" applyFill="1" applyBorder="1" applyAlignment="1">
      <alignment horizontal="right"/>
    </xf>
    <xf numFmtId="0" fontId="10" fillId="61" borderId="44" xfId="0" applyFont="1" applyFill="1" applyBorder="1" applyAlignment="1">
      <alignment horizontal="left"/>
    </xf>
    <xf numFmtId="49" fontId="0" fillId="59" borderId="10" xfId="0" applyNumberFormat="1" applyFont="1" applyFill="1" applyBorder="1" applyAlignment="1">
      <alignment horizontal="center"/>
    </xf>
    <xf numFmtId="49" fontId="0" fillId="58" borderId="10" xfId="0" applyNumberFormat="1" applyFont="1" applyFill="1" applyBorder="1" applyAlignment="1">
      <alignment horizontal="center"/>
    </xf>
    <xf numFmtId="49" fontId="0" fillId="0" borderId="0" xfId="0" applyNumberFormat="1" applyFont="1" applyFill="1" applyAlignment="1">
      <alignment horizontal="left"/>
    </xf>
    <xf numFmtId="182" fontId="0" fillId="0" borderId="22" xfId="0" applyNumberFormat="1" applyBorder="1" applyAlignment="1">
      <alignment horizontal="center"/>
    </xf>
    <xf numFmtId="0" fontId="0" fillId="0" borderId="13" xfId="0" applyFont="1" applyFill="1" applyBorder="1" applyAlignment="1">
      <alignment horizontal="center"/>
    </xf>
    <xf numFmtId="0" fontId="0" fillId="58" borderId="19" xfId="0" applyFill="1" applyBorder="1" applyAlignment="1">
      <alignment horizontal="center"/>
    </xf>
    <xf numFmtId="0" fontId="0" fillId="58" borderId="15" xfId="0" applyFill="1" applyBorder="1" applyAlignment="1">
      <alignment horizontal="center"/>
    </xf>
    <xf numFmtId="0" fontId="0" fillId="58" borderId="13" xfId="0" applyFill="1" applyBorder="1" applyAlignment="1">
      <alignment horizontal="center"/>
    </xf>
    <xf numFmtId="0" fontId="0" fillId="58" borderId="32" xfId="0" applyFill="1" applyBorder="1" applyAlignment="1">
      <alignment horizontal="center"/>
    </xf>
    <xf numFmtId="0" fontId="0" fillId="59" borderId="13" xfId="0" applyFill="1" applyBorder="1" applyAlignment="1">
      <alignment horizontal="center"/>
    </xf>
    <xf numFmtId="0" fontId="0" fillId="59" borderId="22" xfId="0" applyFont="1" applyFill="1" applyBorder="1" applyAlignment="1">
      <alignment horizontal="center"/>
    </xf>
    <xf numFmtId="0" fontId="8" fillId="0" borderId="0" xfId="0" applyFont="1" applyFill="1" applyAlignment="1">
      <alignment horizontal="center"/>
    </xf>
    <xf numFmtId="49" fontId="0" fillId="58" borderId="10" xfId="0" applyNumberFormat="1" applyFill="1" applyBorder="1" applyAlignment="1">
      <alignment horizontal="center"/>
    </xf>
    <xf numFmtId="49" fontId="0" fillId="58" borderId="17" xfId="0" applyNumberFormat="1" applyFont="1" applyFill="1" applyBorder="1" applyAlignment="1">
      <alignment horizontal="center"/>
    </xf>
    <xf numFmtId="49" fontId="0" fillId="58" borderId="10" xfId="0" applyNumberFormat="1" applyFont="1" applyFill="1" applyBorder="1" applyAlignment="1">
      <alignment horizontal="center"/>
    </xf>
    <xf numFmtId="49" fontId="0" fillId="63" borderId="10" xfId="0" applyNumberFormat="1" applyFont="1" applyFill="1" applyBorder="1" applyAlignment="1">
      <alignment horizontal="center"/>
    </xf>
    <xf numFmtId="0" fontId="0" fillId="64" borderId="40" xfId="0" applyNumberFormat="1" applyFont="1" applyFill="1" applyBorder="1" applyAlignment="1">
      <alignment horizontal="left"/>
    </xf>
    <xf numFmtId="0" fontId="0" fillId="62" borderId="52" xfId="0" applyNumberFormat="1" applyFont="1" applyFill="1" applyBorder="1" applyAlignment="1">
      <alignment horizontal="left"/>
    </xf>
    <xf numFmtId="0" fontId="0" fillId="64" borderId="52" xfId="0" applyNumberFormat="1" applyFont="1" applyFill="1" applyBorder="1" applyAlignment="1">
      <alignment horizontal="left"/>
    </xf>
    <xf numFmtId="0" fontId="0" fillId="57" borderId="52" xfId="0" applyNumberFormat="1" applyFont="1" applyFill="1" applyBorder="1" applyAlignment="1">
      <alignment horizontal="left"/>
    </xf>
    <xf numFmtId="0" fontId="0" fillId="0" borderId="35" xfId="0" applyNumberFormat="1" applyFont="1" applyFill="1" applyBorder="1" applyAlignment="1">
      <alignment horizontal="left"/>
    </xf>
    <xf numFmtId="181" fontId="0" fillId="0" borderId="35" xfId="0" applyNumberFormat="1" applyFont="1" applyFill="1" applyBorder="1" applyAlignment="1">
      <alignment horizontal="right"/>
    </xf>
    <xf numFmtId="181" fontId="0" fillId="64" borderId="12" xfId="0" applyNumberFormat="1" applyFont="1" applyFill="1" applyBorder="1" applyAlignment="1">
      <alignment horizontal="right"/>
    </xf>
    <xf numFmtId="0" fontId="0" fillId="0" borderId="10" xfId="0" applyFont="1" applyFill="1" applyBorder="1" applyAlignment="1">
      <alignment horizontal="left"/>
    </xf>
    <xf numFmtId="181" fontId="0" fillId="58" borderId="12" xfId="0" applyNumberFormat="1" applyFont="1" applyFill="1" applyBorder="1" applyAlignment="1">
      <alignment horizontal="right"/>
    </xf>
    <xf numFmtId="0" fontId="0" fillId="58" borderId="40" xfId="0" applyNumberFormat="1" applyFont="1" applyFill="1" applyBorder="1" applyAlignment="1">
      <alignment horizontal="left"/>
    </xf>
    <xf numFmtId="49" fontId="0" fillId="63" borderId="10" xfId="0" applyNumberFormat="1" applyFill="1" applyBorder="1" applyAlignment="1">
      <alignment horizontal="center"/>
    </xf>
    <xf numFmtId="0" fontId="0" fillId="57" borderId="53" xfId="0" applyNumberFormat="1" applyFont="1" applyFill="1" applyBorder="1" applyAlignment="1">
      <alignment horizontal="left"/>
    </xf>
    <xf numFmtId="181" fontId="0" fillId="60" borderId="12" xfId="0" applyNumberFormat="1" applyFont="1" applyFill="1" applyBorder="1" applyAlignment="1">
      <alignment horizontal="right"/>
    </xf>
    <xf numFmtId="0" fontId="0" fillId="60" borderId="40" xfId="0" applyNumberFormat="1" applyFont="1" applyFill="1" applyBorder="1" applyAlignment="1">
      <alignment horizontal="left"/>
    </xf>
    <xf numFmtId="181" fontId="0" fillId="65" borderId="12" xfId="0" applyNumberFormat="1" applyFont="1" applyFill="1" applyBorder="1" applyAlignment="1">
      <alignment horizontal="right"/>
    </xf>
    <xf numFmtId="0" fontId="0" fillId="65" borderId="40" xfId="0" applyNumberFormat="1" applyFont="1" applyFill="1" applyBorder="1" applyAlignment="1">
      <alignment horizontal="left"/>
    </xf>
    <xf numFmtId="181" fontId="0" fillId="60" borderId="43" xfId="0" applyNumberFormat="1" applyFont="1" applyFill="1" applyBorder="1" applyAlignment="1">
      <alignment horizontal="right"/>
    </xf>
    <xf numFmtId="0" fontId="0" fillId="60" borderId="44" xfId="0" applyNumberFormat="1" applyFont="1" applyFill="1" applyBorder="1" applyAlignment="1">
      <alignment horizontal="left"/>
    </xf>
    <xf numFmtId="181" fontId="0" fillId="60" borderId="12" xfId="0" applyNumberFormat="1" applyFont="1" applyFill="1" applyBorder="1" applyAlignment="1">
      <alignment horizontal="right"/>
    </xf>
    <xf numFmtId="49" fontId="0" fillId="0" borderId="0" xfId="0" applyNumberFormat="1" applyFont="1" applyFill="1" applyAlignment="1">
      <alignment horizontal="left"/>
    </xf>
    <xf numFmtId="49" fontId="0" fillId="58" borderId="14" xfId="0" applyNumberFormat="1" applyFont="1" applyFill="1" applyBorder="1" applyAlignment="1">
      <alignment horizontal="center"/>
    </xf>
    <xf numFmtId="49" fontId="0" fillId="58" borderId="37" xfId="0" applyNumberFormat="1" applyFont="1" applyFill="1" applyBorder="1" applyAlignment="1">
      <alignment horizontal="center"/>
    </xf>
    <xf numFmtId="49" fontId="0" fillId="66" borderId="10" xfId="0" applyNumberFormat="1" applyFill="1" applyBorder="1" applyAlignment="1">
      <alignment horizontal="center"/>
    </xf>
    <xf numFmtId="49" fontId="0" fillId="66" borderId="10" xfId="0" applyNumberFormat="1" applyFont="1" applyFill="1" applyBorder="1" applyAlignment="1">
      <alignment horizontal="center"/>
    </xf>
    <xf numFmtId="49" fontId="0" fillId="66" borderId="10" xfId="0" applyNumberFormat="1" applyFont="1" applyFill="1" applyBorder="1" applyAlignment="1">
      <alignment horizontal="center"/>
    </xf>
    <xf numFmtId="49" fontId="10" fillId="66" borderId="0" xfId="0" applyNumberFormat="1" applyFont="1" applyFill="1" applyBorder="1" applyAlignment="1">
      <alignment horizontal="center"/>
    </xf>
    <xf numFmtId="49" fontId="0" fillId="0" borderId="44" xfId="0" applyNumberFormat="1" applyFont="1" applyBorder="1" applyAlignment="1">
      <alignment horizontal="center"/>
    </xf>
    <xf numFmtId="181" fontId="0" fillId="57" borderId="12" xfId="0" applyNumberFormat="1" applyFont="1" applyFill="1" applyBorder="1" applyAlignment="1">
      <alignment horizontal="right"/>
    </xf>
    <xf numFmtId="0" fontId="0" fillId="57" borderId="40" xfId="0" applyNumberFormat="1" applyFont="1" applyFill="1" applyBorder="1" applyAlignment="1">
      <alignment horizontal="left"/>
    </xf>
    <xf numFmtId="0" fontId="0" fillId="0" borderId="14" xfId="0" applyFont="1" applyBorder="1" applyAlignment="1">
      <alignment horizontal="center"/>
    </xf>
    <xf numFmtId="49" fontId="0" fillId="58" borderId="40" xfId="0" applyNumberFormat="1" applyFont="1" applyFill="1" applyBorder="1" applyAlignment="1">
      <alignment horizontal="center"/>
    </xf>
    <xf numFmtId="0" fontId="0" fillId="47" borderId="10" xfId="0" applyFont="1" applyFill="1" applyBorder="1" applyAlignment="1">
      <alignment horizontal="center"/>
    </xf>
    <xf numFmtId="0" fontId="66" fillId="0" borderId="10" xfId="0" applyFont="1" applyBorder="1" applyAlignment="1">
      <alignment horizontal="left"/>
    </xf>
    <xf numFmtId="181" fontId="0" fillId="62" borderId="12" xfId="0" applyNumberFormat="1" applyFont="1" applyFill="1" applyBorder="1" applyAlignment="1">
      <alignment horizontal="right"/>
    </xf>
    <xf numFmtId="0" fontId="0" fillId="62" borderId="40" xfId="0" applyNumberFormat="1" applyFont="1" applyFill="1" applyBorder="1" applyAlignment="1">
      <alignment horizontal="left"/>
    </xf>
    <xf numFmtId="0" fontId="66" fillId="0" borderId="10" xfId="0" applyFont="1" applyBorder="1" applyAlignment="1">
      <alignment horizontal="center"/>
    </xf>
    <xf numFmtId="0" fontId="0" fillId="0" borderId="10" xfId="0" applyFont="1" applyFill="1" applyBorder="1" applyAlignment="1">
      <alignment horizontal="left"/>
    </xf>
    <xf numFmtId="49" fontId="0" fillId="66" borderId="10" xfId="0" applyNumberFormat="1" applyFont="1" applyFill="1" applyBorder="1" applyAlignment="1">
      <alignment horizontal="center"/>
    </xf>
    <xf numFmtId="181" fontId="0" fillId="60" borderId="12" xfId="0" applyNumberFormat="1" applyFill="1" applyBorder="1" applyAlignment="1">
      <alignment horizontal="right"/>
    </xf>
    <xf numFmtId="181" fontId="0" fillId="67" borderId="12" xfId="0" applyNumberFormat="1" applyFill="1" applyBorder="1" applyAlignment="1">
      <alignment horizontal="right"/>
    </xf>
    <xf numFmtId="0" fontId="0" fillId="67" borderId="40" xfId="0" applyNumberFormat="1" applyFont="1" applyFill="1" applyBorder="1" applyAlignment="1">
      <alignment horizontal="left"/>
    </xf>
    <xf numFmtId="49" fontId="0" fillId="63" borderId="10" xfId="0" applyNumberFormat="1" applyFont="1" applyFill="1" applyBorder="1" applyAlignment="1">
      <alignment horizontal="center"/>
    </xf>
    <xf numFmtId="0" fontId="0" fillId="62" borderId="46" xfId="0" applyNumberFormat="1" applyFont="1" applyFill="1" applyBorder="1" applyAlignment="1">
      <alignment horizontal="left"/>
    </xf>
    <xf numFmtId="181" fontId="0" fillId="62" borderId="45" xfId="0" applyNumberFormat="1" applyFont="1" applyFill="1" applyBorder="1" applyAlignment="1">
      <alignment horizontal="right"/>
    </xf>
    <xf numFmtId="0" fontId="0" fillId="58" borderId="10" xfId="0" applyFont="1" applyFill="1" applyBorder="1" applyAlignment="1">
      <alignment horizontal="left"/>
    </xf>
    <xf numFmtId="0" fontId="0" fillId="44" borderId="10" xfId="0" applyFont="1" applyFill="1" applyBorder="1" applyAlignment="1">
      <alignment horizontal="center"/>
    </xf>
    <xf numFmtId="181" fontId="0" fillId="62" borderId="43" xfId="0" applyNumberFormat="1" applyFont="1" applyFill="1" applyBorder="1" applyAlignment="1">
      <alignment horizontal="right"/>
    </xf>
    <xf numFmtId="0" fontId="0" fillId="62" borderId="44" xfId="0" applyNumberFormat="1" applyFont="1" applyFill="1" applyBorder="1" applyAlignment="1">
      <alignment horizontal="left"/>
    </xf>
    <xf numFmtId="181" fontId="0" fillId="60" borderId="12" xfId="0" applyNumberFormat="1" applyFont="1" applyFill="1" applyBorder="1" applyAlignment="1">
      <alignment horizontal="right"/>
    </xf>
    <xf numFmtId="49" fontId="0" fillId="58" borderId="40" xfId="0" applyNumberFormat="1" applyFill="1" applyBorder="1" applyAlignment="1">
      <alignment horizontal="center"/>
    </xf>
    <xf numFmtId="181" fontId="0" fillId="60" borderId="38" xfId="0" applyNumberFormat="1" applyFont="1" applyFill="1" applyBorder="1" applyAlignment="1">
      <alignment horizontal="right"/>
    </xf>
    <xf numFmtId="0" fontId="0" fillId="60" borderId="39" xfId="0" applyNumberFormat="1" applyFont="1" applyFill="1" applyBorder="1" applyAlignment="1">
      <alignment horizontal="left"/>
    </xf>
    <xf numFmtId="181" fontId="0" fillId="62" borderId="12" xfId="0" applyNumberFormat="1" applyFont="1" applyFill="1" applyBorder="1" applyAlignment="1">
      <alignment horizontal="right"/>
    </xf>
    <xf numFmtId="0" fontId="0" fillId="62" borderId="40" xfId="0" applyNumberFormat="1" applyFont="1" applyFill="1" applyBorder="1" applyAlignment="1">
      <alignment horizontal="left"/>
    </xf>
    <xf numFmtId="181" fontId="0" fillId="62" borderId="41" xfId="0" applyNumberFormat="1" applyFont="1" applyFill="1" applyBorder="1" applyAlignment="1">
      <alignment horizontal="right"/>
    </xf>
    <xf numFmtId="0" fontId="0" fillId="62" borderId="42" xfId="0" applyNumberFormat="1" applyFont="1" applyFill="1" applyBorder="1" applyAlignment="1">
      <alignment horizontal="left"/>
    </xf>
    <xf numFmtId="181" fontId="0" fillId="57" borderId="41" xfId="0" applyNumberFormat="1" applyFont="1" applyFill="1" applyBorder="1" applyAlignment="1">
      <alignment horizontal="right"/>
    </xf>
    <xf numFmtId="0" fontId="0" fillId="57" borderId="42" xfId="0" applyNumberFormat="1" applyFont="1" applyFill="1" applyBorder="1" applyAlignment="1">
      <alignment horizontal="left"/>
    </xf>
    <xf numFmtId="0" fontId="0" fillId="61" borderId="10" xfId="0" applyFont="1" applyFill="1" applyBorder="1" applyAlignment="1">
      <alignment horizontal="left"/>
    </xf>
    <xf numFmtId="0" fontId="0" fillId="46" borderId="10" xfId="0" applyFont="1" applyFill="1" applyBorder="1" applyAlignment="1">
      <alignment/>
    </xf>
    <xf numFmtId="181" fontId="0" fillId="57" borderId="38" xfId="0" applyNumberFormat="1" applyFont="1" applyFill="1" applyBorder="1" applyAlignment="1">
      <alignment horizontal="right"/>
    </xf>
    <xf numFmtId="0" fontId="0" fillId="57" borderId="39" xfId="0" applyNumberFormat="1" applyFont="1" applyFill="1" applyBorder="1" applyAlignment="1">
      <alignment horizontal="left"/>
    </xf>
    <xf numFmtId="49" fontId="64" fillId="43" borderId="10" xfId="0" applyNumberFormat="1" applyFont="1" applyFill="1" applyBorder="1" applyAlignment="1">
      <alignment horizontal="center"/>
    </xf>
    <xf numFmtId="49" fontId="0" fillId="61" borderId="10" xfId="0" applyNumberFormat="1" applyFont="1" applyFill="1" applyBorder="1" applyAlignment="1">
      <alignment horizontal="center"/>
    </xf>
    <xf numFmtId="181" fontId="0" fillId="68" borderId="12" xfId="0" applyNumberFormat="1" applyFont="1" applyFill="1" applyBorder="1" applyAlignment="1">
      <alignment horizontal="right"/>
    </xf>
    <xf numFmtId="0" fontId="0" fillId="68" borderId="40" xfId="0" applyNumberFormat="1" applyFont="1" applyFill="1" applyBorder="1" applyAlignment="1">
      <alignment horizontal="left"/>
    </xf>
    <xf numFmtId="49" fontId="0" fillId="58" borderId="0" xfId="0" applyNumberFormat="1" applyFill="1" applyAlignment="1">
      <alignment horizontal="center"/>
    </xf>
    <xf numFmtId="49" fontId="0" fillId="58" borderId="26" xfId="0" applyNumberFormat="1" applyFont="1" applyFill="1" applyBorder="1" applyAlignment="1">
      <alignment horizontal="center"/>
    </xf>
    <xf numFmtId="49" fontId="0" fillId="58" borderId="20" xfId="0" applyNumberFormat="1" applyFont="1" applyFill="1" applyBorder="1" applyAlignment="1">
      <alignment horizontal="center"/>
    </xf>
    <xf numFmtId="49" fontId="0" fillId="58" borderId="20" xfId="0" applyNumberFormat="1" applyFill="1" applyBorder="1" applyAlignment="1">
      <alignment horizontal="center"/>
    </xf>
    <xf numFmtId="49" fontId="0" fillId="58" borderId="54" xfId="0" applyNumberFormat="1" applyFont="1" applyFill="1" applyBorder="1" applyAlignment="1">
      <alignment horizontal="center"/>
    </xf>
    <xf numFmtId="49" fontId="0" fillId="58" borderId="33" xfId="0" applyNumberFormat="1" applyFont="1" applyFill="1" applyBorder="1" applyAlignment="1">
      <alignment horizontal="center"/>
    </xf>
    <xf numFmtId="49" fontId="0" fillId="58" borderId="33" xfId="0" applyNumberFormat="1" applyFill="1" applyBorder="1" applyAlignment="1">
      <alignment horizontal="center"/>
    </xf>
    <xf numFmtId="49" fontId="0" fillId="66" borderId="0" xfId="0" applyNumberFormat="1" applyFill="1" applyAlignment="1">
      <alignment horizontal="center"/>
    </xf>
    <xf numFmtId="0" fontId="67" fillId="0" borderId="10" xfId="0" applyFont="1" applyFill="1" applyBorder="1" applyAlignment="1">
      <alignment horizontal="left"/>
    </xf>
    <xf numFmtId="181" fontId="0" fillId="60" borderId="41" xfId="0" applyNumberFormat="1" applyFont="1" applyFill="1" applyBorder="1" applyAlignment="1">
      <alignment horizontal="right"/>
    </xf>
    <xf numFmtId="0" fontId="0" fillId="60" borderId="42" xfId="0" applyNumberFormat="1" applyFont="1" applyFill="1" applyBorder="1" applyAlignment="1">
      <alignment horizontal="left"/>
    </xf>
    <xf numFmtId="49" fontId="0" fillId="58" borderId="54" xfId="0" applyNumberFormat="1" applyFill="1" applyBorder="1" applyAlignment="1">
      <alignment horizontal="center"/>
    </xf>
    <xf numFmtId="0" fontId="0" fillId="63" borderId="0" xfId="0" applyFill="1" applyAlignment="1">
      <alignment horizontal="right"/>
    </xf>
    <xf numFmtId="0" fontId="0" fillId="63" borderId="0" xfId="0" applyFill="1" applyAlignment="1">
      <alignment horizontal="left"/>
    </xf>
    <xf numFmtId="181" fontId="0" fillId="68" borderId="40" xfId="0" applyNumberFormat="1" applyFont="1" applyFill="1" applyBorder="1" applyAlignment="1">
      <alignment horizontal="left"/>
    </xf>
    <xf numFmtId="0" fontId="0" fillId="68" borderId="12" xfId="0" applyFont="1" applyFill="1" applyBorder="1" applyAlignment="1">
      <alignment horizontal="right"/>
    </xf>
    <xf numFmtId="0" fontId="0" fillId="43" borderId="12" xfId="0" applyFont="1" applyFill="1" applyBorder="1" applyAlignment="1">
      <alignment horizontal="right"/>
    </xf>
    <xf numFmtId="0" fontId="0" fillId="60" borderId="52" xfId="0" applyNumberFormat="1" applyFont="1" applyFill="1" applyBorder="1" applyAlignment="1">
      <alignment horizontal="left"/>
    </xf>
    <xf numFmtId="0" fontId="0" fillId="57" borderId="55" xfId="0" applyNumberFormat="1" applyFont="1" applyFill="1" applyBorder="1" applyAlignment="1">
      <alignment horizontal="left"/>
    </xf>
    <xf numFmtId="181" fontId="0" fillId="64" borderId="43" xfId="0" applyNumberFormat="1" applyFont="1" applyFill="1" applyBorder="1" applyAlignment="1">
      <alignment horizontal="right"/>
    </xf>
    <xf numFmtId="0" fontId="0" fillId="64" borderId="44" xfId="0" applyNumberFormat="1" applyFont="1" applyFill="1" applyBorder="1" applyAlignment="1">
      <alignment horizontal="left"/>
    </xf>
    <xf numFmtId="0" fontId="0" fillId="61" borderId="10" xfId="0" applyFill="1" applyBorder="1" applyAlignment="1">
      <alignment horizontal="left"/>
    </xf>
    <xf numFmtId="181" fontId="0" fillId="62" borderId="12" xfId="0" applyNumberFormat="1" applyFill="1" applyBorder="1" applyAlignment="1">
      <alignment horizontal="right"/>
    </xf>
    <xf numFmtId="0" fontId="0" fillId="38" borderId="10" xfId="0" applyFont="1" applyFill="1" applyBorder="1" applyAlignment="1">
      <alignment/>
    </xf>
    <xf numFmtId="49" fontId="0" fillId="66" borderId="0" xfId="0" applyNumberFormat="1" applyFill="1" applyBorder="1" applyAlignment="1">
      <alignment horizontal="center"/>
    </xf>
    <xf numFmtId="49" fontId="0" fillId="66" borderId="33" xfId="0" applyNumberFormat="1" applyFill="1" applyBorder="1" applyAlignment="1">
      <alignment horizontal="center"/>
    </xf>
    <xf numFmtId="0" fontId="0" fillId="66" borderId="11" xfId="0" applyFill="1" applyBorder="1" applyAlignment="1">
      <alignment horizontal="center"/>
    </xf>
    <xf numFmtId="49" fontId="0" fillId="66" borderId="44" xfId="0" applyNumberFormat="1" applyFill="1" applyBorder="1" applyAlignment="1">
      <alignment horizontal="center"/>
    </xf>
    <xf numFmtId="0" fontId="0" fillId="66" borderId="0" xfId="0" applyFill="1" applyAlignment="1">
      <alignment horizontal="left"/>
    </xf>
    <xf numFmtId="0" fontId="0" fillId="66" borderId="10" xfId="0" applyFont="1" applyFill="1" applyBorder="1" applyAlignment="1">
      <alignment horizontal="center"/>
    </xf>
    <xf numFmtId="0" fontId="0" fillId="66" borderId="0" xfId="0" applyFill="1" applyAlignment="1">
      <alignment/>
    </xf>
    <xf numFmtId="0" fontId="0" fillId="0" borderId="20" xfId="0" applyFont="1" applyBorder="1" applyAlignment="1">
      <alignment horizontal="center"/>
    </xf>
    <xf numFmtId="49" fontId="0" fillId="66" borderId="0" xfId="0" applyNumberFormat="1" applyFont="1" applyFill="1" applyBorder="1" applyAlignment="1">
      <alignment horizontal="center"/>
    </xf>
    <xf numFmtId="49" fontId="6" fillId="66" borderId="0" xfId="0" applyNumberFormat="1" applyFont="1" applyFill="1" applyBorder="1" applyAlignment="1">
      <alignment horizontal="center"/>
    </xf>
    <xf numFmtId="0" fontId="0" fillId="66" borderId="40" xfId="0" applyFill="1" applyBorder="1" applyAlignment="1">
      <alignment horizontal="center"/>
    </xf>
    <xf numFmtId="49" fontId="0" fillId="66" borderId="44" xfId="0" applyNumberFormat="1" applyFont="1" applyFill="1" applyBorder="1" applyAlignment="1">
      <alignment horizontal="center"/>
    </xf>
    <xf numFmtId="49" fontId="2" fillId="66" borderId="0" xfId="0" applyNumberFormat="1" applyFont="1" applyFill="1" applyBorder="1" applyAlignment="1">
      <alignment horizontal="center"/>
    </xf>
    <xf numFmtId="49" fontId="0" fillId="66" borderId="20" xfId="0" applyNumberFormat="1" applyFont="1" applyFill="1" applyBorder="1" applyAlignment="1">
      <alignment horizontal="center"/>
    </xf>
    <xf numFmtId="49" fontId="0" fillId="66" borderId="14" xfId="0" applyNumberFormat="1" applyFont="1" applyFill="1" applyBorder="1" applyAlignment="1">
      <alignment horizontal="center"/>
    </xf>
    <xf numFmtId="49" fontId="6" fillId="66" borderId="0" xfId="0" applyNumberFormat="1" applyFont="1" applyFill="1" applyAlignment="1">
      <alignment horizontal="center"/>
    </xf>
    <xf numFmtId="49" fontId="0" fillId="66" borderId="0" xfId="0" applyNumberFormat="1" applyFont="1" applyFill="1" applyAlignment="1">
      <alignment horizontal="center"/>
    </xf>
    <xf numFmtId="0" fontId="0" fillId="66" borderId="14" xfId="0" applyFont="1" applyFill="1" applyBorder="1" applyAlignment="1">
      <alignment horizontal="center"/>
    </xf>
    <xf numFmtId="0" fontId="0" fillId="43" borderId="10" xfId="0" applyFont="1" applyFill="1" applyBorder="1" applyAlignment="1">
      <alignment horizontal="center"/>
    </xf>
    <xf numFmtId="49" fontId="0" fillId="34" borderId="10" xfId="0" applyNumberFormat="1" applyFont="1" applyFill="1" applyBorder="1" applyAlignment="1">
      <alignment horizontal="center"/>
    </xf>
    <xf numFmtId="181" fontId="0" fillId="62" borderId="38" xfId="0" applyNumberFormat="1" applyFont="1" applyFill="1" applyBorder="1" applyAlignment="1">
      <alignment horizontal="right"/>
    </xf>
    <xf numFmtId="0" fontId="0" fillId="62" borderId="39" xfId="0" applyNumberFormat="1" applyFont="1" applyFill="1" applyBorder="1" applyAlignment="1">
      <alignment horizontal="left"/>
    </xf>
    <xf numFmtId="0" fontId="0" fillId="34" borderId="10" xfId="0" applyFont="1" applyFill="1" applyBorder="1" applyAlignment="1">
      <alignment horizontal="center"/>
    </xf>
    <xf numFmtId="181" fontId="0" fillId="60" borderId="45" xfId="0" applyNumberFormat="1" applyFont="1" applyFill="1" applyBorder="1" applyAlignment="1">
      <alignment horizontal="right"/>
    </xf>
    <xf numFmtId="0" fontId="0" fillId="60" borderId="46" xfId="0" applyNumberFormat="1" applyFont="1" applyFill="1" applyBorder="1" applyAlignment="1">
      <alignment horizontal="left"/>
    </xf>
    <xf numFmtId="0" fontId="67" fillId="0" borderId="10" xfId="0" applyFont="1" applyBorder="1" applyAlignment="1">
      <alignment/>
    </xf>
    <xf numFmtId="0" fontId="0" fillId="0" borderId="10" xfId="57" applyFont="1" applyFill="1" applyBorder="1" applyAlignment="1">
      <alignment horizontal="left"/>
      <protection/>
    </xf>
    <xf numFmtId="49" fontId="68" fillId="58" borderId="10" xfId="0" applyNumberFormat="1" applyFont="1" applyFill="1" applyBorder="1" applyAlignment="1">
      <alignment horizontal="center"/>
    </xf>
    <xf numFmtId="0" fontId="0" fillId="66" borderId="10" xfId="0" applyFont="1" applyFill="1" applyBorder="1" applyAlignment="1">
      <alignment horizontal="left"/>
    </xf>
    <xf numFmtId="0" fontId="0" fillId="66" borderId="10" xfId="0" applyFill="1" applyBorder="1" applyAlignment="1">
      <alignment horizontal="left"/>
    </xf>
    <xf numFmtId="0" fontId="69" fillId="0" borderId="0" xfId="0" applyFont="1" applyAlignment="1">
      <alignment/>
    </xf>
    <xf numFmtId="0" fontId="8" fillId="66" borderId="10" xfId="0" applyFont="1" applyFill="1" applyBorder="1" applyAlignment="1">
      <alignment horizontal="left"/>
    </xf>
    <xf numFmtId="0" fontId="70" fillId="0" borderId="0" xfId="0" applyFont="1" applyAlignment="1">
      <alignment horizontal="center" vertical="center"/>
    </xf>
    <xf numFmtId="0" fontId="71" fillId="0" borderId="0" xfId="0" applyFont="1" applyAlignment="1">
      <alignment horizontal="center" vertical="center"/>
    </xf>
    <xf numFmtId="0" fontId="72" fillId="0" borderId="0" xfId="0" applyFont="1" applyAlignment="1">
      <alignment horizontal="center" vertical="center"/>
    </xf>
    <xf numFmtId="0" fontId="73" fillId="0" borderId="0" xfId="0" applyFont="1" applyAlignment="1">
      <alignment horizontal="center" vertical="center"/>
    </xf>
    <xf numFmtId="0" fontId="74" fillId="0" borderId="0" xfId="0" applyFont="1" applyAlignment="1">
      <alignment horizontal="center" vertical="center"/>
    </xf>
    <xf numFmtId="0" fontId="75" fillId="0" borderId="0" xfId="0" applyFont="1" applyAlignment="1">
      <alignment horizontal="center" vertical="center"/>
    </xf>
    <xf numFmtId="0" fontId="76" fillId="0" borderId="0" xfId="0" applyFont="1" applyAlignment="1">
      <alignment horizontal="center" vertical="center"/>
    </xf>
    <xf numFmtId="0" fontId="77" fillId="0" borderId="0" xfId="0" applyFont="1" applyAlignment="1">
      <alignment horizontal="center" vertical="center"/>
    </xf>
    <xf numFmtId="0" fontId="78" fillId="0" borderId="0" xfId="0" applyFont="1" applyAlignment="1">
      <alignment horizontal="center" vertical="center"/>
    </xf>
    <xf numFmtId="0" fontId="79" fillId="0" borderId="0" xfId="0" applyFont="1" applyAlignment="1">
      <alignment horizontal="center" vertical="center"/>
    </xf>
    <xf numFmtId="0" fontId="80" fillId="0" borderId="0" xfId="0" applyFont="1" applyAlignment="1">
      <alignment horizontal="center" vertical="center"/>
    </xf>
    <xf numFmtId="0" fontId="0" fillId="61" borderId="10" xfId="0" applyFont="1" applyFill="1" applyBorder="1" applyAlignment="1">
      <alignment horizontal="center"/>
    </xf>
    <xf numFmtId="0" fontId="0" fillId="66" borderId="10" xfId="0" applyFont="1" applyFill="1" applyBorder="1" applyAlignment="1">
      <alignment horizontal="center"/>
    </xf>
    <xf numFmtId="0" fontId="76" fillId="39" borderId="12" xfId="0" applyFont="1" applyFill="1" applyBorder="1" applyAlignment="1">
      <alignment horizontal="right"/>
    </xf>
    <xf numFmtId="181" fontId="76" fillId="39" borderId="40" xfId="0" applyNumberFormat="1" applyFont="1" applyFill="1" applyBorder="1" applyAlignment="1">
      <alignment horizontal="left"/>
    </xf>
    <xf numFmtId="0" fontId="76" fillId="43" borderId="10" xfId="0" applyFont="1" applyFill="1" applyBorder="1" applyAlignment="1">
      <alignment horizontal="right"/>
    </xf>
    <xf numFmtId="181" fontId="76" fillId="43" borderId="10" xfId="0" applyNumberFormat="1" applyFont="1" applyFill="1" applyBorder="1" applyAlignment="1">
      <alignment horizontal="left"/>
    </xf>
    <xf numFmtId="0" fontId="76" fillId="43" borderId="56" xfId="0" applyFont="1" applyFill="1" applyBorder="1" applyAlignment="1">
      <alignment horizontal="right"/>
    </xf>
    <xf numFmtId="181" fontId="76" fillId="43" borderId="56" xfId="0" applyNumberFormat="1" applyFont="1" applyFill="1" applyBorder="1" applyAlignment="1">
      <alignment horizontal="left"/>
    </xf>
    <xf numFmtId="0" fontId="0" fillId="0" borderId="57" xfId="0" applyBorder="1" applyAlignment="1">
      <alignment horizontal="right"/>
    </xf>
    <xf numFmtId="0" fontId="76" fillId="0" borderId="57" xfId="0" applyFont="1" applyBorder="1" applyAlignment="1">
      <alignment horizontal="left"/>
    </xf>
    <xf numFmtId="0" fontId="76" fillId="0" borderId="57" xfId="0" applyFont="1" applyBorder="1" applyAlignment="1">
      <alignment horizontal="center"/>
    </xf>
    <xf numFmtId="0" fontId="0" fillId="39" borderId="12" xfId="0" applyFont="1" applyFill="1" applyBorder="1" applyAlignment="1">
      <alignment/>
    </xf>
    <xf numFmtId="0" fontId="0" fillId="46" borderId="12" xfId="0" applyFill="1" applyBorder="1" applyAlignment="1">
      <alignment/>
    </xf>
    <xf numFmtId="0" fontId="0" fillId="39" borderId="12" xfId="0" applyFill="1" applyBorder="1" applyAlignment="1">
      <alignment/>
    </xf>
    <xf numFmtId="0" fontId="0" fillId="46" borderId="45" xfId="0" applyFill="1" applyBorder="1" applyAlignment="1">
      <alignment/>
    </xf>
    <xf numFmtId="0" fontId="0" fillId="39" borderId="43" xfId="0" applyFill="1" applyBorder="1" applyAlignment="1">
      <alignment/>
    </xf>
    <xf numFmtId="0" fontId="0" fillId="43" borderId="12" xfId="0" applyFill="1" applyBorder="1" applyAlignment="1">
      <alignment/>
    </xf>
    <xf numFmtId="0" fontId="0" fillId="0" borderId="0" xfId="0" applyFill="1" applyBorder="1" applyAlignment="1">
      <alignment/>
    </xf>
    <xf numFmtId="0" fontId="0" fillId="46" borderId="12" xfId="0" applyFont="1" applyFill="1" applyBorder="1" applyAlignment="1">
      <alignment/>
    </xf>
    <xf numFmtId="0" fontId="0" fillId="43" borderId="12" xfId="0" applyFont="1" applyFill="1" applyBorder="1" applyAlignment="1">
      <alignment/>
    </xf>
    <xf numFmtId="0" fontId="0" fillId="43" borderId="12" xfId="0" applyFont="1" applyFill="1" applyBorder="1" applyAlignment="1">
      <alignment/>
    </xf>
    <xf numFmtId="0" fontId="0" fillId="39" borderId="12" xfId="0" applyFont="1" applyFill="1" applyBorder="1" applyAlignment="1">
      <alignment/>
    </xf>
    <xf numFmtId="0" fontId="0" fillId="39" borderId="45" xfId="0" applyFont="1" applyFill="1" applyBorder="1" applyAlignment="1">
      <alignment/>
    </xf>
    <xf numFmtId="0" fontId="0" fillId="39" borderId="43" xfId="0" applyFont="1" applyFill="1" applyBorder="1" applyAlignment="1">
      <alignment/>
    </xf>
    <xf numFmtId="0" fontId="0" fillId="39" borderId="12" xfId="57" applyFont="1" applyFill="1" applyBorder="1" applyAlignment="1">
      <alignment horizontal="left"/>
      <protection/>
    </xf>
    <xf numFmtId="0" fontId="0" fillId="46" borderId="12" xfId="57" applyFont="1" applyFill="1" applyBorder="1" applyAlignment="1">
      <alignment horizontal="left"/>
      <protection/>
    </xf>
    <xf numFmtId="0" fontId="0" fillId="43" borderId="12" xfId="57" applyFont="1" applyFill="1" applyBorder="1" applyAlignment="1">
      <alignment horizontal="left"/>
      <protection/>
    </xf>
    <xf numFmtId="0" fontId="0" fillId="43" borderId="38" xfId="0" applyFont="1" applyFill="1" applyBorder="1" applyAlignment="1">
      <alignment/>
    </xf>
    <xf numFmtId="0" fontId="0" fillId="43" borderId="43" xfId="0" applyFont="1" applyFill="1" applyBorder="1" applyAlignment="1">
      <alignment/>
    </xf>
    <xf numFmtId="0" fontId="0" fillId="0" borderId="10" xfId="0" applyFont="1" applyBorder="1" applyAlignment="1">
      <alignment horizontal="center"/>
    </xf>
    <xf numFmtId="0" fontId="0" fillId="39" borderId="38" xfId="0" applyFont="1" applyFill="1" applyBorder="1" applyAlignment="1">
      <alignment/>
    </xf>
    <xf numFmtId="0" fontId="0" fillId="39" borderId="41" xfId="0" applyFont="1" applyFill="1" applyBorder="1" applyAlignment="1">
      <alignment/>
    </xf>
    <xf numFmtId="0" fontId="0" fillId="43" borderId="38" xfId="0" applyFont="1" applyFill="1" applyBorder="1" applyAlignment="1">
      <alignment/>
    </xf>
    <xf numFmtId="0" fontId="0" fillId="43" borderId="41" xfId="0" applyFont="1" applyFill="1" applyBorder="1" applyAlignment="1">
      <alignment/>
    </xf>
    <xf numFmtId="0" fontId="0" fillId="66" borderId="10" xfId="0" applyFill="1" applyBorder="1" applyAlignment="1">
      <alignment horizontal="center"/>
    </xf>
    <xf numFmtId="0" fontId="0" fillId="38" borderId="12" xfId="0" applyFill="1" applyBorder="1" applyAlignment="1">
      <alignment/>
    </xf>
    <xf numFmtId="49" fontId="6" fillId="66" borderId="10" xfId="0" applyNumberFormat="1" applyFont="1" applyFill="1" applyBorder="1" applyAlignment="1">
      <alignment horizontal="center"/>
    </xf>
    <xf numFmtId="0" fontId="0" fillId="69" borderId="12" xfId="0" applyFill="1" applyBorder="1" applyAlignment="1">
      <alignment/>
    </xf>
    <xf numFmtId="0" fontId="0" fillId="57" borderId="12" xfId="0" applyFill="1" applyBorder="1" applyAlignment="1">
      <alignment/>
    </xf>
    <xf numFmtId="0" fontId="0" fillId="66" borderId="37" xfId="0" applyFont="1" applyFill="1" applyBorder="1" applyAlignment="1">
      <alignment horizontal="center"/>
    </xf>
    <xf numFmtId="0" fontId="67" fillId="66" borderId="10" xfId="0" applyFont="1" applyFill="1" applyBorder="1" applyAlignment="1">
      <alignment horizontal="left"/>
    </xf>
    <xf numFmtId="0" fontId="0" fillId="66" borderId="0" xfId="0" applyFont="1" applyFill="1" applyAlignment="1">
      <alignment horizontal="center"/>
    </xf>
    <xf numFmtId="0" fontId="81" fillId="66" borderId="10" xfId="0" applyFont="1" applyFill="1" applyBorder="1" applyAlignment="1">
      <alignment horizontal="left"/>
    </xf>
    <xf numFmtId="0" fontId="0" fillId="70" borderId="12" xfId="0" applyFill="1" applyBorder="1" applyAlignment="1">
      <alignment/>
    </xf>
    <xf numFmtId="0" fontId="0" fillId="57" borderId="12" xfId="0" applyFont="1" applyFill="1" applyBorder="1" applyAlignment="1">
      <alignment/>
    </xf>
    <xf numFmtId="0" fontId="0" fillId="62" borderId="12" xfId="0" applyFill="1" applyBorder="1" applyAlignment="1">
      <alignment/>
    </xf>
    <xf numFmtId="0" fontId="0" fillId="71" borderId="12" xfId="0" applyFill="1" applyBorder="1" applyAlignment="1">
      <alignment/>
    </xf>
    <xf numFmtId="0" fontId="0" fillId="71" borderId="12" xfId="0" applyFont="1" applyFill="1" applyBorder="1" applyAlignment="1">
      <alignment/>
    </xf>
    <xf numFmtId="0" fontId="0" fillId="70" borderId="12" xfId="0" applyFont="1" applyFill="1" applyBorder="1" applyAlignment="1">
      <alignment/>
    </xf>
    <xf numFmtId="0" fontId="0" fillId="67" borderId="12" xfId="0" applyFont="1" applyFill="1" applyBorder="1" applyAlignment="1">
      <alignment/>
    </xf>
    <xf numFmtId="0" fontId="0" fillId="72" borderId="12" xfId="0" applyFill="1" applyBorder="1" applyAlignment="1">
      <alignment/>
    </xf>
    <xf numFmtId="0" fontId="82" fillId="66" borderId="10" xfId="0" applyFont="1" applyFill="1" applyBorder="1" applyAlignment="1">
      <alignment horizontal="left"/>
    </xf>
    <xf numFmtId="0" fontId="82" fillId="66" borderId="33" xfId="0" applyFont="1" applyFill="1" applyBorder="1" applyAlignment="1">
      <alignment horizontal="left"/>
    </xf>
    <xf numFmtId="0" fontId="63" fillId="0" borderId="58" xfId="0" applyFont="1" applyBorder="1" applyAlignment="1">
      <alignment/>
    </xf>
    <xf numFmtId="0" fontId="63" fillId="0" borderId="59" xfId="0" applyFont="1" applyBorder="1" applyAlignment="1">
      <alignment/>
    </xf>
    <xf numFmtId="0" fontId="0" fillId="0" borderId="59" xfId="0" applyFont="1" applyBorder="1" applyAlignment="1">
      <alignment vertical="center"/>
    </xf>
    <xf numFmtId="0" fontId="63" fillId="73" borderId="58" xfId="0" applyFont="1" applyFill="1" applyBorder="1" applyAlignment="1">
      <alignment/>
    </xf>
    <xf numFmtId="0" fontId="63" fillId="73" borderId="59" xfId="0" applyFont="1" applyFill="1" applyBorder="1" applyAlignment="1">
      <alignment/>
    </xf>
    <xf numFmtId="0" fontId="0" fillId="73" borderId="59" xfId="0" applyFont="1" applyFill="1" applyBorder="1" applyAlignment="1">
      <alignment vertical="center"/>
    </xf>
    <xf numFmtId="49" fontId="83" fillId="0" borderId="0" xfId="0" applyNumberFormat="1" applyFont="1" applyAlignment="1">
      <alignment horizontal="center"/>
    </xf>
    <xf numFmtId="0" fontId="83" fillId="0" borderId="0" xfId="0" applyFont="1" applyAlignment="1">
      <alignment horizontal="center"/>
    </xf>
    <xf numFmtId="0" fontId="84" fillId="0" borderId="0" xfId="0" applyFont="1" applyAlignment="1">
      <alignment horizontal="center"/>
    </xf>
    <xf numFmtId="0" fontId="0" fillId="59" borderId="10" xfId="0" applyFont="1" applyFill="1" applyBorder="1" applyAlignment="1">
      <alignment horizontal="left"/>
    </xf>
    <xf numFmtId="0" fontId="0" fillId="48" borderId="10" xfId="0" applyFont="1" applyFill="1" applyBorder="1" applyAlignment="1">
      <alignment/>
    </xf>
    <xf numFmtId="0" fontId="0" fillId="74" borderId="0" xfId="0" applyFill="1" applyAlignment="1">
      <alignment vertical="center"/>
    </xf>
    <xf numFmtId="0" fontId="0" fillId="74" borderId="0" xfId="0" applyFont="1" applyFill="1" applyAlignment="1">
      <alignment horizontal="right" vertical="center"/>
    </xf>
    <xf numFmtId="49" fontId="0" fillId="0" borderId="0" xfId="0" applyNumberFormat="1" applyAlignment="1">
      <alignment horizontal="right"/>
    </xf>
    <xf numFmtId="0" fontId="0" fillId="43" borderId="20" xfId="0" applyFont="1" applyFill="1" applyBorder="1" applyAlignment="1">
      <alignment/>
    </xf>
    <xf numFmtId="0" fontId="0" fillId="46" borderId="37" xfId="0" applyFont="1" applyFill="1" applyBorder="1" applyAlignment="1">
      <alignment/>
    </xf>
    <xf numFmtId="0" fontId="0" fillId="60" borderId="12" xfId="0" applyFont="1" applyFill="1" applyBorder="1" applyAlignment="1">
      <alignment/>
    </xf>
    <xf numFmtId="0" fontId="0" fillId="65" borderId="12" xfId="0" applyFont="1" applyFill="1" applyBorder="1" applyAlignment="1">
      <alignment/>
    </xf>
    <xf numFmtId="0" fontId="0" fillId="66" borderId="0" xfId="0" applyFont="1" applyFill="1" applyAlignment="1">
      <alignment horizontal="left"/>
    </xf>
    <xf numFmtId="0" fontId="0" fillId="66" borderId="20" xfId="0" applyFont="1" applyFill="1" applyBorder="1" applyAlignment="1">
      <alignment horizontal="left"/>
    </xf>
    <xf numFmtId="49" fontId="0" fillId="66" borderId="13" xfId="0" applyNumberFormat="1" applyFont="1" applyFill="1" applyBorder="1" applyAlignment="1">
      <alignment horizontal="center"/>
    </xf>
    <xf numFmtId="49" fontId="0" fillId="10" borderId="10" xfId="0" applyNumberFormat="1" applyFont="1" applyFill="1" applyBorder="1" applyAlignment="1">
      <alignment horizontal="center"/>
    </xf>
    <xf numFmtId="49" fontId="0" fillId="63" borderId="10" xfId="0" applyNumberFormat="1" applyFont="1" applyFill="1" applyBorder="1" applyAlignment="1">
      <alignment horizontal="center"/>
    </xf>
    <xf numFmtId="0" fontId="8" fillId="0" borderId="17" xfId="0" applyFont="1" applyBorder="1" applyAlignment="1">
      <alignment horizontal="center"/>
    </xf>
    <xf numFmtId="0" fontId="8" fillId="0" borderId="10" xfId="0" applyFont="1" applyBorder="1" applyAlignment="1">
      <alignment horizontal="center"/>
    </xf>
    <xf numFmtId="0" fontId="8" fillId="0" borderId="18" xfId="0" applyFont="1" applyBorder="1" applyAlignment="1">
      <alignment horizontal="center"/>
    </xf>
    <xf numFmtId="0" fontId="8" fillId="0" borderId="60" xfId="0" applyFont="1"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8" fillId="0" borderId="29" xfId="0" applyFont="1" applyBorder="1" applyAlignment="1">
      <alignment horizontal="center"/>
    </xf>
    <xf numFmtId="0" fontId="0" fillId="0" borderId="11" xfId="0" applyBorder="1" applyAlignment="1">
      <alignment horizontal="center"/>
    </xf>
    <xf numFmtId="0" fontId="0" fillId="0" borderId="40" xfId="0" applyBorder="1" applyAlignment="1">
      <alignment horizontal="center"/>
    </xf>
    <xf numFmtId="0" fontId="0" fillId="0" borderId="63" xfId="0" applyBorder="1" applyAlignment="1">
      <alignment horizontal="center"/>
    </xf>
    <xf numFmtId="0" fontId="0" fillId="0" borderId="10" xfId="0" applyFont="1" applyBorder="1" applyAlignment="1">
      <alignment horizontal="center"/>
    </xf>
    <xf numFmtId="0" fontId="0" fillId="0" borderId="10" xfId="0" applyBorder="1" applyAlignment="1">
      <alignment horizontal="center"/>
    </xf>
    <xf numFmtId="0" fontId="0" fillId="0" borderId="10" xfId="0" applyFont="1" applyBorder="1" applyAlignment="1">
      <alignment horizontal="center"/>
    </xf>
    <xf numFmtId="0" fontId="0" fillId="0" borderId="10" xfId="0" applyBorder="1" applyAlignment="1">
      <alignment/>
    </xf>
    <xf numFmtId="0" fontId="0" fillId="0" borderId="12" xfId="0" applyBorder="1" applyAlignment="1">
      <alignment horizontal="center"/>
    </xf>
    <xf numFmtId="49" fontId="0" fillId="0" borderId="12" xfId="0" applyNumberFormat="1" applyFont="1" applyBorder="1" applyAlignment="1">
      <alignment horizontal="center"/>
    </xf>
    <xf numFmtId="49" fontId="0" fillId="0" borderId="11" xfId="0" applyNumberFormat="1" applyFont="1" applyBorder="1" applyAlignment="1">
      <alignment horizontal="center"/>
    </xf>
    <xf numFmtId="49" fontId="0" fillId="0" borderId="40" xfId="0" applyNumberFormat="1" applyFont="1" applyBorder="1" applyAlignment="1">
      <alignment horizontal="center"/>
    </xf>
    <xf numFmtId="49" fontId="0" fillId="0" borderId="12" xfId="0" applyNumberFormat="1" applyFont="1" applyFill="1" applyBorder="1" applyAlignment="1">
      <alignment horizontal="center"/>
    </xf>
    <xf numFmtId="49" fontId="0" fillId="0" borderId="11" xfId="0" applyNumberFormat="1" applyFont="1" applyFill="1" applyBorder="1" applyAlignment="1">
      <alignment horizontal="center"/>
    </xf>
    <xf numFmtId="49" fontId="0" fillId="0" borderId="40" xfId="0" applyNumberFormat="1" applyFont="1" applyFill="1" applyBorder="1" applyAlignment="1">
      <alignment horizontal="center"/>
    </xf>
    <xf numFmtId="0" fontId="0" fillId="0" borderId="12" xfId="0" applyBorder="1" applyAlignment="1">
      <alignment/>
    </xf>
    <xf numFmtId="49" fontId="0" fillId="0" borderId="11" xfId="0" applyNumberFormat="1" applyFill="1" applyBorder="1" applyAlignment="1">
      <alignment horizontal="center"/>
    </xf>
    <xf numFmtId="49" fontId="0" fillId="0" borderId="40" xfId="0" applyNumberFormat="1" applyFill="1" applyBorder="1" applyAlignment="1">
      <alignment horizontal="center"/>
    </xf>
    <xf numFmtId="49" fontId="0" fillId="0" borderId="12" xfId="0" applyNumberForma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ble_ins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V60"/>
  <sheetViews>
    <sheetView zoomScalePageLayoutView="0" workbookViewId="0" topLeftCell="A4">
      <selection activeCell="A1" sqref="A1"/>
    </sheetView>
  </sheetViews>
  <sheetFormatPr defaultColWidth="9.140625" defaultRowHeight="12.75"/>
  <cols>
    <col min="2" max="2" width="9.140625" style="75" customWidth="1"/>
    <col min="3" max="3" width="11.7109375" style="1" bestFit="1" customWidth="1"/>
    <col min="4" max="4" width="10.421875" style="1" bestFit="1" customWidth="1"/>
    <col min="5" max="5" width="9.140625" style="1" customWidth="1"/>
    <col min="6" max="6" width="21.00390625" style="1" bestFit="1" customWidth="1"/>
    <col min="7" max="7" width="33.57421875" style="1" customWidth="1"/>
    <col min="8" max="8" width="11.7109375" style="1" bestFit="1" customWidth="1"/>
    <col min="9" max="9" width="10.421875" style="1" bestFit="1" customWidth="1"/>
    <col min="10" max="10" width="8.7109375" style="1" bestFit="1" customWidth="1"/>
    <col min="11" max="11" width="21.00390625" style="1" bestFit="1" customWidth="1"/>
    <col min="12" max="12" width="37.421875" style="1" customWidth="1"/>
    <col min="13" max="13" width="25.140625" style="1" customWidth="1"/>
    <col min="16" max="16" width="13.8515625" style="1" customWidth="1"/>
    <col min="17" max="17" width="13.7109375" style="1" customWidth="1"/>
    <col min="18" max="18" width="16.57421875" style="1" customWidth="1"/>
    <col min="19" max="19" width="15.8515625" style="1" customWidth="1"/>
    <col min="20" max="20" width="24.8515625" style="0" customWidth="1"/>
    <col min="21" max="22" width="11.00390625" style="1" customWidth="1"/>
    <col min="24" max="24" width="13.7109375" style="0" customWidth="1"/>
    <col min="25" max="25" width="15.00390625" style="0" customWidth="1"/>
    <col min="26" max="26" width="16.8515625" style="0" customWidth="1"/>
    <col min="27" max="27" width="15.00390625" style="0" customWidth="1"/>
    <col min="28" max="28" width="13.140625" style="0" customWidth="1"/>
  </cols>
  <sheetData>
    <row r="1" ht="15.75">
      <c r="F1" s="76"/>
    </row>
    <row r="2" spans="16:22" ht="12.75">
      <c r="P2"/>
      <c r="Q2"/>
      <c r="R2"/>
      <c r="S2"/>
      <c r="U2"/>
      <c r="V2"/>
    </row>
    <row r="3" spans="4:22" ht="16.5" thickBot="1">
      <c r="D3" s="76"/>
      <c r="E3" s="76"/>
      <c r="P3"/>
      <c r="Q3"/>
      <c r="R3"/>
      <c r="S3"/>
      <c r="U3"/>
      <c r="V3"/>
    </row>
    <row r="4" spans="2:22" ht="12.75">
      <c r="B4" s="766" t="s">
        <v>1131</v>
      </c>
      <c r="C4" s="767"/>
      <c r="D4" s="767"/>
      <c r="E4" s="767"/>
      <c r="F4" s="767"/>
      <c r="G4" s="767"/>
      <c r="H4" s="767"/>
      <c r="I4" s="767"/>
      <c r="J4" s="767"/>
      <c r="K4" s="767"/>
      <c r="L4" s="768"/>
      <c r="P4"/>
      <c r="Q4"/>
      <c r="R4"/>
      <c r="S4"/>
      <c r="U4"/>
      <c r="V4"/>
    </row>
    <row r="5" spans="2:22" ht="12.75">
      <c r="B5" s="99"/>
      <c r="C5" s="763" t="s">
        <v>1126</v>
      </c>
      <c r="D5" s="764"/>
      <c r="E5" s="764"/>
      <c r="F5" s="764"/>
      <c r="G5" s="764"/>
      <c r="H5" s="763" t="s">
        <v>1122</v>
      </c>
      <c r="I5" s="764"/>
      <c r="J5" s="764"/>
      <c r="K5" s="764"/>
      <c r="L5" s="765"/>
      <c r="P5"/>
      <c r="Q5"/>
      <c r="R5"/>
      <c r="S5"/>
      <c r="U5"/>
      <c r="V5"/>
    </row>
    <row r="6" spans="2:22" ht="12.75">
      <c r="B6" s="99"/>
      <c r="C6" s="769" t="s">
        <v>1127</v>
      </c>
      <c r="D6" s="770"/>
      <c r="E6" s="770"/>
      <c r="F6" s="770"/>
      <c r="G6" s="771"/>
      <c r="H6" s="769" t="s">
        <v>1121</v>
      </c>
      <c r="I6" s="770"/>
      <c r="J6" s="770"/>
      <c r="K6" s="770"/>
      <c r="L6" s="772"/>
      <c r="M6" s="75" t="s">
        <v>1190</v>
      </c>
      <c r="P6"/>
      <c r="Q6"/>
      <c r="R6"/>
      <c r="S6"/>
      <c r="U6"/>
      <c r="V6"/>
    </row>
    <row r="7" spans="2:22" ht="12.75">
      <c r="B7" s="100"/>
      <c r="C7" s="83" t="s">
        <v>1186</v>
      </c>
      <c r="D7" s="82" t="s">
        <v>1185</v>
      </c>
      <c r="E7" s="82" t="s">
        <v>1187</v>
      </c>
      <c r="F7" s="82" t="s">
        <v>1188</v>
      </c>
      <c r="G7" s="82" t="s">
        <v>1130</v>
      </c>
      <c r="H7" s="83" t="s">
        <v>1186</v>
      </c>
      <c r="I7" s="82" t="s">
        <v>1185</v>
      </c>
      <c r="J7" s="82" t="s">
        <v>1187</v>
      </c>
      <c r="K7" s="82" t="s">
        <v>1188</v>
      </c>
      <c r="L7" s="84" t="s">
        <v>1130</v>
      </c>
      <c r="M7" s="75"/>
      <c r="N7" s="110"/>
      <c r="P7"/>
      <c r="Q7"/>
      <c r="R7"/>
      <c r="S7"/>
      <c r="U7"/>
      <c r="V7"/>
    </row>
    <row r="8" spans="2:22" ht="12.75">
      <c r="B8" s="101"/>
      <c r="C8" s="95"/>
      <c r="D8" s="86"/>
      <c r="E8" s="86"/>
      <c r="F8" s="86"/>
      <c r="G8" s="86"/>
      <c r="H8" s="95"/>
      <c r="I8" s="86"/>
      <c r="J8" s="86"/>
      <c r="K8" s="86"/>
      <c r="L8" s="87"/>
      <c r="P8"/>
      <c r="Q8"/>
      <c r="R8"/>
      <c r="S8"/>
      <c r="U8"/>
      <c r="V8"/>
    </row>
    <row r="9" spans="2:22" ht="12.75">
      <c r="B9" s="80" t="s">
        <v>1105</v>
      </c>
      <c r="C9" s="543">
        <v>22</v>
      </c>
      <c r="D9" s="545">
        <v>22</v>
      </c>
      <c r="E9" s="545">
        <v>22</v>
      </c>
      <c r="F9" s="77">
        <v>22</v>
      </c>
      <c r="G9" s="77"/>
      <c r="H9" s="543">
        <v>19</v>
      </c>
      <c r="I9" s="545">
        <v>19</v>
      </c>
      <c r="J9" s="545">
        <v>19</v>
      </c>
      <c r="K9" s="77">
        <v>19</v>
      </c>
      <c r="L9" s="90"/>
      <c r="M9" s="549">
        <v>4</v>
      </c>
      <c r="P9"/>
      <c r="Q9"/>
      <c r="R9"/>
      <c r="S9"/>
      <c r="U9"/>
      <c r="V9"/>
    </row>
    <row r="10" spans="2:22" ht="12.75">
      <c r="B10" s="80"/>
      <c r="C10" s="96"/>
      <c r="D10" s="77"/>
      <c r="E10" s="77"/>
      <c r="F10" s="77"/>
      <c r="G10" s="77"/>
      <c r="H10" s="105"/>
      <c r="I10" s="77"/>
      <c r="J10" s="77"/>
      <c r="K10" s="77"/>
      <c r="L10" s="90"/>
      <c r="M10" s="549"/>
      <c r="P10"/>
      <c r="Q10"/>
      <c r="R10"/>
      <c r="S10"/>
      <c r="U10"/>
      <c r="V10"/>
    </row>
    <row r="11" spans="2:22" ht="12.75">
      <c r="B11" s="80" t="s">
        <v>1106</v>
      </c>
      <c r="C11" s="543">
        <v>23</v>
      </c>
      <c r="D11" s="545">
        <v>23</v>
      </c>
      <c r="E11" s="545">
        <v>23</v>
      </c>
      <c r="F11" s="77">
        <v>23</v>
      </c>
      <c r="G11" s="77"/>
      <c r="H11" s="543">
        <v>19</v>
      </c>
      <c r="I11" s="545">
        <v>19</v>
      </c>
      <c r="J11" s="545">
        <v>19</v>
      </c>
      <c r="K11" s="77">
        <v>19</v>
      </c>
      <c r="L11" s="90"/>
      <c r="M11" s="549">
        <v>3</v>
      </c>
      <c r="P11"/>
      <c r="Q11"/>
      <c r="R11"/>
      <c r="S11"/>
      <c r="U11"/>
      <c r="V11"/>
    </row>
    <row r="12" spans="2:22" ht="12.75">
      <c r="B12" s="102"/>
      <c r="C12" s="97"/>
      <c r="D12" s="104"/>
      <c r="E12" s="104"/>
      <c r="F12" s="104"/>
      <c r="G12" s="104"/>
      <c r="H12" s="107"/>
      <c r="I12" s="104"/>
      <c r="J12" s="104"/>
      <c r="K12" s="104"/>
      <c r="L12" s="108"/>
      <c r="M12" s="549"/>
      <c r="P12"/>
      <c r="Q12"/>
      <c r="R12"/>
      <c r="S12"/>
      <c r="U12"/>
      <c r="V12"/>
    </row>
    <row r="13" spans="2:22" ht="12.75">
      <c r="B13" s="80"/>
      <c r="C13" s="96"/>
      <c r="D13" s="77"/>
      <c r="E13" s="77"/>
      <c r="F13" s="77"/>
      <c r="G13" s="77"/>
      <c r="H13" s="105"/>
      <c r="I13" s="77"/>
      <c r="J13" s="77"/>
      <c r="K13" s="77"/>
      <c r="L13" s="90"/>
      <c r="M13" s="549"/>
      <c r="P13"/>
      <c r="Q13"/>
      <c r="R13"/>
      <c r="S13"/>
      <c r="U13"/>
      <c r="V13"/>
    </row>
    <row r="14" spans="2:22" ht="12.75">
      <c r="B14" s="80" t="s">
        <v>1107</v>
      </c>
      <c r="C14" s="543">
        <v>22</v>
      </c>
      <c r="D14" s="545">
        <v>22</v>
      </c>
      <c r="E14" s="545">
        <v>22</v>
      </c>
      <c r="F14" s="77">
        <v>22</v>
      </c>
      <c r="G14" s="77"/>
      <c r="H14" s="543">
        <v>22</v>
      </c>
      <c r="I14" s="77">
        <v>22</v>
      </c>
      <c r="J14" s="77">
        <v>22</v>
      </c>
      <c r="K14" s="77">
        <v>22</v>
      </c>
      <c r="L14" s="90"/>
      <c r="M14" s="549">
        <v>3</v>
      </c>
      <c r="P14"/>
      <c r="Q14"/>
      <c r="R14"/>
      <c r="S14"/>
      <c r="U14"/>
      <c r="V14"/>
    </row>
    <row r="15" spans="2:22" ht="12.75">
      <c r="B15" s="80"/>
      <c r="C15" s="96"/>
      <c r="D15" s="77"/>
      <c r="E15" s="77"/>
      <c r="F15" s="77" t="s">
        <v>1137</v>
      </c>
      <c r="G15" s="77"/>
      <c r="H15" s="105"/>
      <c r="I15" s="77"/>
      <c r="J15" s="77"/>
      <c r="K15" s="77"/>
      <c r="L15" s="90"/>
      <c r="M15" s="549"/>
      <c r="P15"/>
      <c r="Q15"/>
      <c r="R15"/>
      <c r="S15"/>
      <c r="U15"/>
      <c r="V15"/>
    </row>
    <row r="16" spans="2:22" ht="12.75">
      <c r="B16" s="80" t="s">
        <v>1108</v>
      </c>
      <c r="C16" s="543">
        <v>23</v>
      </c>
      <c r="D16" s="77">
        <v>23</v>
      </c>
      <c r="E16" s="77">
        <v>23</v>
      </c>
      <c r="F16" s="77">
        <v>23</v>
      </c>
      <c r="G16" s="77"/>
      <c r="H16" s="543">
        <v>21</v>
      </c>
      <c r="I16" s="77">
        <v>21</v>
      </c>
      <c r="J16" s="77">
        <v>21</v>
      </c>
      <c r="K16" s="77">
        <v>21</v>
      </c>
      <c r="L16" s="90"/>
      <c r="M16" s="549">
        <v>8</v>
      </c>
      <c r="P16"/>
      <c r="Q16"/>
      <c r="R16"/>
      <c r="S16"/>
      <c r="U16"/>
      <c r="V16"/>
    </row>
    <row r="17" spans="2:22" ht="12.75">
      <c r="B17" s="102"/>
      <c r="C17" s="97"/>
      <c r="D17" s="104"/>
      <c r="E17" s="104"/>
      <c r="F17" s="104" t="s">
        <v>1137</v>
      </c>
      <c r="G17" s="104"/>
      <c r="H17" s="107"/>
      <c r="I17" s="104"/>
      <c r="J17" s="104"/>
      <c r="K17" s="104"/>
      <c r="L17" s="108"/>
      <c r="M17" s="549"/>
      <c r="P17"/>
      <c r="Q17"/>
      <c r="R17"/>
      <c r="S17"/>
      <c r="U17"/>
      <c r="V17"/>
    </row>
    <row r="18" spans="2:22" ht="12.75">
      <c r="B18" s="80"/>
      <c r="C18" s="96"/>
      <c r="D18" s="77"/>
      <c r="E18" s="77"/>
      <c r="F18" s="77"/>
      <c r="G18" s="77"/>
      <c r="H18" s="105"/>
      <c r="I18" s="77"/>
      <c r="J18" s="77"/>
      <c r="K18" s="77"/>
      <c r="L18" s="90"/>
      <c r="M18" s="549"/>
      <c r="P18"/>
      <c r="Q18"/>
      <c r="R18"/>
      <c r="S18"/>
      <c r="U18"/>
      <c r="V18"/>
    </row>
    <row r="19" spans="2:22" ht="12.75">
      <c r="B19" s="80" t="s">
        <v>1109</v>
      </c>
      <c r="C19" s="543">
        <v>22</v>
      </c>
      <c r="D19" s="77">
        <v>22</v>
      </c>
      <c r="E19" s="77">
        <v>22</v>
      </c>
      <c r="F19" s="77">
        <v>22</v>
      </c>
      <c r="G19" s="77"/>
      <c r="H19" s="543">
        <v>18</v>
      </c>
      <c r="I19" s="77">
        <v>18</v>
      </c>
      <c r="J19" s="77">
        <v>18</v>
      </c>
      <c r="K19" s="77">
        <v>18</v>
      </c>
      <c r="L19" s="90"/>
      <c r="M19" s="549">
        <v>8</v>
      </c>
      <c r="P19"/>
      <c r="Q19"/>
      <c r="R19"/>
      <c r="S19"/>
      <c r="U19"/>
      <c r="V19"/>
    </row>
    <row r="20" spans="2:22" ht="12.75">
      <c r="B20" s="80"/>
      <c r="C20" s="96"/>
      <c r="D20" s="77"/>
      <c r="E20" s="77"/>
      <c r="F20" s="77"/>
      <c r="G20" s="77"/>
      <c r="H20" s="105"/>
      <c r="I20" s="77"/>
      <c r="J20" s="77"/>
      <c r="K20" s="77"/>
      <c r="L20" s="90"/>
      <c r="M20" s="549"/>
      <c r="P20"/>
      <c r="Q20"/>
      <c r="R20"/>
      <c r="S20"/>
      <c r="U20"/>
      <c r="V20"/>
    </row>
    <row r="21" spans="2:22" ht="12.75">
      <c r="B21" s="80" t="s">
        <v>1110</v>
      </c>
      <c r="C21" s="544">
        <v>23</v>
      </c>
      <c r="D21" s="106">
        <v>23</v>
      </c>
      <c r="E21" s="106">
        <v>23</v>
      </c>
      <c r="F21" s="77">
        <v>23</v>
      </c>
      <c r="G21" s="77"/>
      <c r="H21" s="544">
        <v>18</v>
      </c>
      <c r="I21" s="77">
        <v>18</v>
      </c>
      <c r="J21" s="77">
        <v>18</v>
      </c>
      <c r="K21" s="77">
        <v>18</v>
      </c>
      <c r="L21" s="90"/>
      <c r="M21" s="549">
        <v>2</v>
      </c>
      <c r="P21"/>
      <c r="Q21"/>
      <c r="R21"/>
      <c r="S21"/>
      <c r="U21"/>
      <c r="V21"/>
    </row>
    <row r="22" spans="2:22" ht="12.75">
      <c r="B22" s="102"/>
      <c r="C22" s="97"/>
      <c r="D22" s="104"/>
      <c r="E22" s="104"/>
      <c r="F22" s="104"/>
      <c r="G22" s="104"/>
      <c r="H22" s="107"/>
      <c r="I22" s="104"/>
      <c r="J22" s="104"/>
      <c r="K22" s="104"/>
      <c r="L22" s="108"/>
      <c r="M22" s="549"/>
      <c r="P22"/>
      <c r="Q22"/>
      <c r="R22"/>
      <c r="S22"/>
      <c r="U22"/>
      <c r="V22"/>
    </row>
    <row r="23" spans="2:22" ht="12.75">
      <c r="B23" s="80"/>
      <c r="C23" s="96"/>
      <c r="D23" s="77"/>
      <c r="E23" s="77"/>
      <c r="F23" s="77"/>
      <c r="G23" s="77"/>
      <c r="H23" s="105"/>
      <c r="I23" s="77"/>
      <c r="J23" s="77"/>
      <c r="K23" s="77"/>
      <c r="L23" s="90"/>
      <c r="M23" s="549"/>
      <c r="P23"/>
      <c r="Q23"/>
      <c r="R23"/>
      <c r="S23"/>
      <c r="U23"/>
      <c r="V23"/>
    </row>
    <row r="24" spans="2:22" ht="12.75">
      <c r="B24" s="80" t="s">
        <v>1111</v>
      </c>
      <c r="C24" s="543">
        <v>22</v>
      </c>
      <c r="D24" s="545">
        <v>22</v>
      </c>
      <c r="E24" s="77">
        <v>22</v>
      </c>
      <c r="F24" s="77">
        <v>22</v>
      </c>
      <c r="G24" s="77"/>
      <c r="H24" s="543">
        <v>8</v>
      </c>
      <c r="I24" s="77">
        <v>8</v>
      </c>
      <c r="J24" s="77">
        <v>8</v>
      </c>
      <c r="K24" s="77">
        <v>8</v>
      </c>
      <c r="L24" s="90"/>
      <c r="M24" s="549">
        <v>2</v>
      </c>
      <c r="P24"/>
      <c r="Q24"/>
      <c r="R24"/>
      <c r="S24"/>
      <c r="U24"/>
      <c r="V24"/>
    </row>
    <row r="25" spans="2:22" ht="12.75">
      <c r="B25" s="80"/>
      <c r="C25" s="96"/>
      <c r="D25" s="77"/>
      <c r="E25" s="77"/>
      <c r="F25" s="77"/>
      <c r="G25" s="77"/>
      <c r="H25" s="105"/>
      <c r="I25" s="77"/>
      <c r="J25" s="77"/>
      <c r="K25" s="77"/>
      <c r="L25" s="90"/>
      <c r="M25" s="549"/>
      <c r="P25"/>
      <c r="Q25"/>
      <c r="R25"/>
      <c r="S25"/>
      <c r="U25"/>
      <c r="V25"/>
    </row>
    <row r="26" spans="2:22" ht="12.75">
      <c r="B26" s="80" t="s">
        <v>1112</v>
      </c>
      <c r="C26" s="543">
        <v>23</v>
      </c>
      <c r="D26" s="77">
        <v>23</v>
      </c>
      <c r="E26" s="77">
        <v>23</v>
      </c>
      <c r="F26" s="77">
        <v>23</v>
      </c>
      <c r="G26" s="77"/>
      <c r="H26" s="543">
        <v>8</v>
      </c>
      <c r="I26" s="77">
        <v>8</v>
      </c>
      <c r="J26" s="77">
        <v>8</v>
      </c>
      <c r="K26" s="77">
        <v>8</v>
      </c>
      <c r="L26" s="90"/>
      <c r="M26" s="549">
        <v>6</v>
      </c>
      <c r="P26"/>
      <c r="Q26"/>
      <c r="R26"/>
      <c r="S26"/>
      <c r="U26"/>
      <c r="V26"/>
    </row>
    <row r="27" spans="2:22" ht="12.75">
      <c r="B27" s="102"/>
      <c r="C27" s="97"/>
      <c r="D27" s="104"/>
      <c r="E27" s="104"/>
      <c r="F27" s="104"/>
      <c r="G27" s="104"/>
      <c r="H27" s="107"/>
      <c r="I27" s="104"/>
      <c r="J27" s="104"/>
      <c r="K27" s="104"/>
      <c r="L27" s="108"/>
      <c r="M27" s="549"/>
      <c r="P27"/>
      <c r="Q27"/>
      <c r="R27"/>
      <c r="S27"/>
      <c r="U27"/>
      <c r="V27"/>
    </row>
    <row r="28" spans="2:22" ht="12.75">
      <c r="B28" s="80"/>
      <c r="C28" s="96"/>
      <c r="D28" s="77"/>
      <c r="E28" s="77"/>
      <c r="F28" s="77"/>
      <c r="G28" s="77"/>
      <c r="H28" s="105"/>
      <c r="I28" s="77"/>
      <c r="J28" s="77"/>
      <c r="K28" s="77"/>
      <c r="L28" s="90"/>
      <c r="M28" s="549"/>
      <c r="P28"/>
      <c r="Q28"/>
      <c r="R28"/>
      <c r="S28"/>
      <c r="U28"/>
      <c r="V28"/>
    </row>
    <row r="29" spans="2:22" ht="12.75">
      <c r="B29" s="80" t="s">
        <v>1113</v>
      </c>
      <c r="C29" s="543">
        <v>22</v>
      </c>
      <c r="D29" s="77">
        <v>22</v>
      </c>
      <c r="E29" s="77">
        <v>22</v>
      </c>
      <c r="F29" s="77">
        <v>22</v>
      </c>
      <c r="G29" s="77"/>
      <c r="H29" s="543">
        <v>19</v>
      </c>
      <c r="I29" s="77">
        <v>19</v>
      </c>
      <c r="J29" s="77">
        <v>19</v>
      </c>
      <c r="K29" s="77">
        <v>19</v>
      </c>
      <c r="L29" s="90"/>
      <c r="M29" s="549">
        <v>6</v>
      </c>
      <c r="P29"/>
      <c r="Q29"/>
      <c r="R29"/>
      <c r="S29"/>
      <c r="U29"/>
      <c r="V29"/>
    </row>
    <row r="30" spans="2:22" ht="12.75">
      <c r="B30" s="80"/>
      <c r="C30" s="96"/>
      <c r="D30" s="77"/>
      <c r="E30" s="77"/>
      <c r="F30" s="77"/>
      <c r="G30" s="77"/>
      <c r="H30" s="105"/>
      <c r="I30" s="77"/>
      <c r="J30" s="77"/>
      <c r="K30" s="77"/>
      <c r="L30" s="90"/>
      <c r="M30" s="549"/>
      <c r="P30"/>
      <c r="Q30"/>
      <c r="R30"/>
      <c r="S30"/>
      <c r="U30"/>
      <c r="V30"/>
    </row>
    <row r="31" spans="2:22" ht="12.75">
      <c r="B31" s="80" t="s">
        <v>1114</v>
      </c>
      <c r="C31" s="543">
        <v>23</v>
      </c>
      <c r="D31" s="77">
        <v>23</v>
      </c>
      <c r="E31" s="77">
        <v>23</v>
      </c>
      <c r="F31" s="77">
        <v>23</v>
      </c>
      <c r="G31" s="77"/>
      <c r="H31" s="543">
        <v>19</v>
      </c>
      <c r="I31" s="77">
        <v>19</v>
      </c>
      <c r="J31" s="77">
        <v>19</v>
      </c>
      <c r="K31" s="77">
        <v>19</v>
      </c>
      <c r="L31" s="90"/>
      <c r="M31" s="549">
        <v>7</v>
      </c>
      <c r="P31"/>
      <c r="Q31"/>
      <c r="R31"/>
      <c r="S31"/>
      <c r="U31"/>
      <c r="V31"/>
    </row>
    <row r="32" spans="2:22" ht="12.75">
      <c r="B32" s="102"/>
      <c r="C32" s="97"/>
      <c r="D32" s="104"/>
      <c r="E32" s="104"/>
      <c r="F32" s="104"/>
      <c r="G32" s="104"/>
      <c r="H32" s="107"/>
      <c r="I32" s="104"/>
      <c r="J32" s="104"/>
      <c r="K32" s="104"/>
      <c r="L32" s="108"/>
      <c r="M32" s="549"/>
      <c r="P32"/>
      <c r="Q32"/>
      <c r="R32"/>
      <c r="S32"/>
      <c r="U32"/>
      <c r="V32"/>
    </row>
    <row r="33" spans="2:22" ht="12.75">
      <c r="B33" s="80"/>
      <c r="C33" s="96"/>
      <c r="D33" s="77"/>
      <c r="E33" s="77"/>
      <c r="F33" s="77"/>
      <c r="G33" s="77"/>
      <c r="H33" s="105"/>
      <c r="I33" s="77"/>
      <c r="J33" s="77"/>
      <c r="K33" s="77"/>
      <c r="L33" s="90"/>
      <c r="M33" s="549"/>
      <c r="P33"/>
      <c r="Q33"/>
      <c r="R33"/>
      <c r="S33"/>
      <c r="U33"/>
      <c r="V33"/>
    </row>
    <row r="34" spans="2:22" ht="12.75">
      <c r="B34" s="80" t="s">
        <v>1115</v>
      </c>
      <c r="C34" s="543">
        <v>22</v>
      </c>
      <c r="D34" s="545">
        <v>22</v>
      </c>
      <c r="E34" s="545">
        <v>22</v>
      </c>
      <c r="F34" s="77">
        <v>22</v>
      </c>
      <c r="G34" s="77"/>
      <c r="H34" s="543">
        <v>21</v>
      </c>
      <c r="I34" s="545">
        <v>21</v>
      </c>
      <c r="J34" s="545">
        <v>21</v>
      </c>
      <c r="K34" s="77">
        <v>21</v>
      </c>
      <c r="L34" s="90"/>
      <c r="M34" s="549">
        <v>7</v>
      </c>
      <c r="P34"/>
      <c r="Q34"/>
      <c r="R34"/>
      <c r="S34"/>
      <c r="U34"/>
      <c r="V34"/>
    </row>
    <row r="35" spans="2:22" ht="12.75">
      <c r="B35" s="80"/>
      <c r="C35" s="96"/>
      <c r="D35" s="77"/>
      <c r="E35" s="77"/>
      <c r="F35" s="77"/>
      <c r="G35" s="77"/>
      <c r="H35" s="105"/>
      <c r="I35" s="77"/>
      <c r="J35" s="77"/>
      <c r="K35" s="77"/>
      <c r="L35" s="90"/>
      <c r="M35" s="549"/>
      <c r="P35"/>
      <c r="Q35"/>
      <c r="R35"/>
      <c r="S35"/>
      <c r="U35"/>
      <c r="V35"/>
    </row>
    <row r="36" spans="2:22" ht="12.75">
      <c r="B36" s="80" t="s">
        <v>1116</v>
      </c>
      <c r="C36" s="543">
        <v>23</v>
      </c>
      <c r="D36" s="545">
        <v>23</v>
      </c>
      <c r="E36" s="545">
        <v>23</v>
      </c>
      <c r="F36" s="77">
        <v>23</v>
      </c>
      <c r="G36" s="77"/>
      <c r="H36" s="543">
        <v>21</v>
      </c>
      <c r="I36" s="545">
        <v>21</v>
      </c>
      <c r="J36" s="545">
        <v>21</v>
      </c>
      <c r="K36" s="77">
        <v>21</v>
      </c>
      <c r="L36" s="90"/>
      <c r="M36" s="549">
        <v>1</v>
      </c>
      <c r="P36"/>
      <c r="Q36"/>
      <c r="R36"/>
      <c r="S36"/>
      <c r="U36"/>
      <c r="V36"/>
    </row>
    <row r="37" spans="2:22" ht="12.75">
      <c r="B37" s="102"/>
      <c r="C37" s="97"/>
      <c r="D37" s="104"/>
      <c r="E37" s="104"/>
      <c r="F37" s="104"/>
      <c r="G37" s="104"/>
      <c r="H37" s="107"/>
      <c r="I37" s="104"/>
      <c r="J37" s="104"/>
      <c r="K37" s="104"/>
      <c r="L37" s="108"/>
      <c r="M37" s="549"/>
      <c r="P37"/>
      <c r="Q37"/>
      <c r="R37"/>
      <c r="S37"/>
      <c r="U37"/>
      <c r="V37"/>
    </row>
    <row r="38" spans="2:22" ht="12.75">
      <c r="B38" s="80"/>
      <c r="C38" s="96"/>
      <c r="D38" s="77"/>
      <c r="E38" s="77"/>
      <c r="F38" s="77"/>
      <c r="G38" s="77"/>
      <c r="H38" s="105"/>
      <c r="I38" s="77"/>
      <c r="J38" s="77"/>
      <c r="K38" s="77"/>
      <c r="L38" s="90"/>
      <c r="M38" s="549"/>
      <c r="P38"/>
      <c r="Q38"/>
      <c r="R38"/>
      <c r="S38"/>
      <c r="U38"/>
      <c r="V38"/>
    </row>
    <row r="39" spans="2:22" ht="12.75">
      <c r="B39" s="80" t="s">
        <v>1117</v>
      </c>
      <c r="C39" s="543">
        <v>22</v>
      </c>
      <c r="D39" s="545">
        <v>22</v>
      </c>
      <c r="E39" s="545">
        <v>22</v>
      </c>
      <c r="F39" s="542">
        <v>22</v>
      </c>
      <c r="G39" s="77"/>
      <c r="H39" s="544">
        <v>28</v>
      </c>
      <c r="I39" s="546">
        <v>28</v>
      </c>
      <c r="J39" s="77">
        <v>28</v>
      </c>
      <c r="K39" s="77">
        <v>28</v>
      </c>
      <c r="L39" s="90"/>
      <c r="M39" s="549">
        <v>1</v>
      </c>
      <c r="P39"/>
      <c r="Q39"/>
      <c r="R39"/>
      <c r="S39"/>
      <c r="U39"/>
      <c r="V39"/>
    </row>
    <row r="40" spans="2:22" ht="12.75">
      <c r="B40" s="80"/>
      <c r="C40" s="96"/>
      <c r="D40" s="77"/>
      <c r="E40" s="77"/>
      <c r="F40" s="77"/>
      <c r="G40" s="77"/>
      <c r="H40" s="105"/>
      <c r="I40" s="77"/>
      <c r="J40" s="77"/>
      <c r="K40" s="77"/>
      <c r="L40" s="90"/>
      <c r="M40" s="549"/>
      <c r="P40"/>
      <c r="Q40"/>
      <c r="R40"/>
      <c r="S40"/>
      <c r="U40"/>
      <c r="V40"/>
    </row>
    <row r="41" spans="2:22" ht="12.75">
      <c r="B41" s="80" t="s">
        <v>1118</v>
      </c>
      <c r="C41" s="543">
        <v>23</v>
      </c>
      <c r="D41" s="77">
        <v>23</v>
      </c>
      <c r="E41" s="77">
        <v>23</v>
      </c>
      <c r="F41" s="77">
        <v>23</v>
      </c>
      <c r="G41" s="77"/>
      <c r="H41" s="543">
        <v>28</v>
      </c>
      <c r="I41" s="77">
        <v>28</v>
      </c>
      <c r="J41" s="77">
        <v>28</v>
      </c>
      <c r="K41" s="77">
        <v>28</v>
      </c>
      <c r="L41" s="90"/>
      <c r="M41" s="549">
        <v>5</v>
      </c>
      <c r="P41"/>
      <c r="Q41"/>
      <c r="R41"/>
      <c r="S41"/>
      <c r="U41"/>
      <c r="V41"/>
    </row>
    <row r="42" spans="2:22" ht="12.75">
      <c r="B42" s="102"/>
      <c r="C42" s="97"/>
      <c r="D42" s="104"/>
      <c r="E42" s="104"/>
      <c r="F42" s="104"/>
      <c r="G42" s="104"/>
      <c r="H42" s="107"/>
      <c r="I42" s="104"/>
      <c r="J42" s="104"/>
      <c r="K42" s="104"/>
      <c r="L42" s="108"/>
      <c r="M42" s="549"/>
      <c r="P42"/>
      <c r="Q42"/>
      <c r="R42"/>
      <c r="S42"/>
      <c r="U42"/>
      <c r="V42"/>
    </row>
    <row r="43" spans="2:22" ht="12.75">
      <c r="B43" s="80"/>
      <c r="C43" s="96"/>
      <c r="D43" s="77"/>
      <c r="E43" s="77"/>
      <c r="F43" s="77"/>
      <c r="G43" s="77"/>
      <c r="H43" s="105"/>
      <c r="I43" s="77"/>
      <c r="J43" s="77"/>
      <c r="K43" s="77"/>
      <c r="L43" s="90"/>
      <c r="M43" s="549"/>
      <c r="P43"/>
      <c r="Q43"/>
      <c r="R43"/>
      <c r="S43"/>
      <c r="U43"/>
      <c r="V43"/>
    </row>
    <row r="44" spans="2:22" ht="12.75">
      <c r="B44" s="80" t="s">
        <v>1119</v>
      </c>
      <c r="C44" s="543">
        <v>22</v>
      </c>
      <c r="D44" s="77">
        <v>22</v>
      </c>
      <c r="E44" s="77">
        <v>22</v>
      </c>
      <c r="F44" s="77">
        <v>22</v>
      </c>
      <c r="G44" s="77"/>
      <c r="H44" s="543">
        <v>19</v>
      </c>
      <c r="I44" s="545">
        <v>19</v>
      </c>
      <c r="J44" s="545">
        <v>19</v>
      </c>
      <c r="K44" s="77">
        <v>19</v>
      </c>
      <c r="L44" s="90"/>
      <c r="M44" s="549">
        <v>5</v>
      </c>
      <c r="P44"/>
      <c r="Q44"/>
      <c r="R44"/>
      <c r="S44"/>
      <c r="U44"/>
      <c r="V44"/>
    </row>
    <row r="45" spans="2:22" ht="12.75">
      <c r="B45" s="80"/>
      <c r="C45" s="105"/>
      <c r="D45" s="77"/>
      <c r="E45" s="77"/>
      <c r="F45" s="77"/>
      <c r="G45" s="77"/>
      <c r="H45" s="105"/>
      <c r="I45" s="77"/>
      <c r="J45" s="77"/>
      <c r="K45" s="77"/>
      <c r="L45" s="90"/>
      <c r="M45" s="549"/>
      <c r="P45"/>
      <c r="Q45"/>
      <c r="R45"/>
      <c r="S45"/>
      <c r="U45"/>
      <c r="V45"/>
    </row>
    <row r="46" spans="2:22" ht="12.75">
      <c r="B46" s="80" t="s">
        <v>1120</v>
      </c>
      <c r="C46" s="543">
        <v>23</v>
      </c>
      <c r="D46" s="545">
        <v>23</v>
      </c>
      <c r="E46" s="545">
        <v>23</v>
      </c>
      <c r="F46" s="77">
        <v>23</v>
      </c>
      <c r="G46" s="77"/>
      <c r="H46" s="543">
        <v>21</v>
      </c>
      <c r="I46" s="545">
        <v>21</v>
      </c>
      <c r="J46" s="547">
        <v>20</v>
      </c>
      <c r="K46" s="77">
        <v>21</v>
      </c>
      <c r="L46" s="548" t="s">
        <v>1189</v>
      </c>
      <c r="M46" s="549">
        <v>4</v>
      </c>
      <c r="P46"/>
      <c r="Q46"/>
      <c r="R46"/>
      <c r="S46"/>
      <c r="U46"/>
      <c r="V46"/>
    </row>
    <row r="47" spans="2:22" ht="12.75">
      <c r="B47" s="102"/>
      <c r="C47" s="97"/>
      <c r="D47" s="72"/>
      <c r="E47" s="72"/>
      <c r="F47" s="72"/>
      <c r="G47" s="72"/>
      <c r="H47" s="97"/>
      <c r="I47" s="72"/>
      <c r="J47" s="72"/>
      <c r="K47" s="72"/>
      <c r="L47" s="89"/>
      <c r="P47"/>
      <c r="Q47"/>
      <c r="R47"/>
      <c r="S47"/>
      <c r="U47"/>
      <c r="V47"/>
    </row>
    <row r="48" spans="2:22" ht="12.75">
      <c r="B48" s="103"/>
      <c r="C48" s="96"/>
      <c r="D48" s="69"/>
      <c r="E48" s="69"/>
      <c r="F48" s="69"/>
      <c r="G48" s="69"/>
      <c r="H48" s="96"/>
      <c r="I48" s="69"/>
      <c r="J48" s="69"/>
      <c r="K48" s="69"/>
      <c r="L48" s="87"/>
      <c r="P48"/>
      <c r="Q48"/>
      <c r="R48"/>
      <c r="S48"/>
      <c r="U48"/>
      <c r="V48"/>
    </row>
    <row r="49" spans="2:22" ht="12.75">
      <c r="B49" s="79" t="s">
        <v>1128</v>
      </c>
      <c r="C49" s="96">
        <f aca="true" t="shared" si="0" ref="C49:K49">SUM(C9:C46)</f>
        <v>360</v>
      </c>
      <c r="D49" s="69">
        <f t="shared" si="0"/>
        <v>360</v>
      </c>
      <c r="E49" s="69">
        <f t="shared" si="0"/>
        <v>360</v>
      </c>
      <c r="F49" s="69">
        <f t="shared" si="0"/>
        <v>360</v>
      </c>
      <c r="G49" s="69">
        <f t="shared" si="0"/>
        <v>0</v>
      </c>
      <c r="H49" s="96">
        <f t="shared" si="0"/>
        <v>309</v>
      </c>
      <c r="I49" s="69">
        <f t="shared" si="0"/>
        <v>309</v>
      </c>
      <c r="J49" s="69">
        <f t="shared" si="0"/>
        <v>308</v>
      </c>
      <c r="K49" s="69">
        <f t="shared" si="0"/>
        <v>309</v>
      </c>
      <c r="L49" s="88"/>
      <c r="P49" s="73"/>
      <c r="Q49" s="71"/>
      <c r="R49" s="71"/>
      <c r="S49" s="71"/>
      <c r="T49" s="74"/>
      <c r="U49" s="75"/>
      <c r="V49" s="75"/>
    </row>
    <row r="50" spans="2:22" s="74" customFormat="1" ht="12.75">
      <c r="B50" s="79"/>
      <c r="C50" s="85"/>
      <c r="D50" s="70"/>
      <c r="E50" s="70"/>
      <c r="F50" s="70"/>
      <c r="G50" s="70"/>
      <c r="H50" s="85"/>
      <c r="I50" s="70"/>
      <c r="J50" s="70"/>
      <c r="K50" s="70"/>
      <c r="L50" s="91"/>
      <c r="M50" s="75"/>
      <c r="P50" s="1"/>
      <c r="Q50" s="1"/>
      <c r="R50" s="1"/>
      <c r="S50" s="1"/>
      <c r="T50"/>
      <c r="U50" s="1"/>
      <c r="V50" s="1"/>
    </row>
    <row r="51" spans="2:12" ht="12.75">
      <c r="B51" s="79" t="s">
        <v>1125</v>
      </c>
      <c r="C51" s="96"/>
      <c r="D51" s="92">
        <f>D49/($C$49/100)</f>
        <v>100</v>
      </c>
      <c r="E51" s="92">
        <f>E49/($C$49/100)</f>
        <v>100</v>
      </c>
      <c r="F51" s="92">
        <f>F49/($C$49/100)</f>
        <v>100</v>
      </c>
      <c r="G51" s="92">
        <f>G49/($C$49/100)</f>
        <v>0</v>
      </c>
      <c r="H51" s="96"/>
      <c r="I51" s="92">
        <f>I49/($H$49/100)</f>
        <v>100</v>
      </c>
      <c r="J51" s="92">
        <f>J49/($H$49/100)</f>
        <v>99.67637540453075</v>
      </c>
      <c r="K51" s="92">
        <f>K49/($H$49/100)</f>
        <v>100</v>
      </c>
      <c r="L51" s="541"/>
    </row>
    <row r="52" spans="2:12" ht="12.75">
      <c r="B52" s="79"/>
      <c r="C52" s="96"/>
      <c r="D52" s="69"/>
      <c r="E52" s="69"/>
      <c r="F52" s="69"/>
      <c r="G52" s="69"/>
      <c r="H52" s="96"/>
      <c r="I52" s="69"/>
      <c r="J52" s="69"/>
      <c r="K52" s="69"/>
      <c r="L52" s="88"/>
    </row>
    <row r="53" spans="2:12" ht="13.5" thickBot="1">
      <c r="B53" s="81" t="s">
        <v>1129</v>
      </c>
      <c r="C53" s="98"/>
      <c r="D53" s="93">
        <f>$C$49-D49</f>
        <v>0</v>
      </c>
      <c r="E53" s="93">
        <f>$C$49-E49</f>
        <v>0</v>
      </c>
      <c r="F53" s="93">
        <f>$C$49-F49</f>
        <v>0</v>
      </c>
      <c r="G53" s="93">
        <f>$C$49-G49</f>
        <v>360</v>
      </c>
      <c r="H53" s="98"/>
      <c r="I53" s="93">
        <f>$H$49-I49</f>
        <v>0</v>
      </c>
      <c r="J53" s="93">
        <f>$H$49-J49</f>
        <v>1</v>
      </c>
      <c r="K53" s="93">
        <f>$H$49-K49</f>
        <v>0</v>
      </c>
      <c r="L53" s="94"/>
    </row>
    <row r="56" spans="2:7" ht="12.75">
      <c r="B56" s="15" t="s">
        <v>1123</v>
      </c>
      <c r="G56" s="1">
        <f>C49+H49</f>
        <v>669</v>
      </c>
    </row>
    <row r="57" spans="2:8" ht="12.75">
      <c r="B57" s="126" t="s">
        <v>1134</v>
      </c>
      <c r="G57" s="1">
        <f>D49+I49</f>
        <v>669</v>
      </c>
      <c r="H57" s="78">
        <f>G57/(G56/100)</f>
        <v>100</v>
      </c>
    </row>
    <row r="58" spans="2:8" ht="12.75">
      <c r="B58" s="15" t="s">
        <v>1124</v>
      </c>
      <c r="G58" s="1">
        <f>D53+I53</f>
        <v>0</v>
      </c>
      <c r="H58" s="78">
        <f>G58/(G56/100)</f>
        <v>0</v>
      </c>
    </row>
    <row r="60" ht="12.75">
      <c r="B60" s="1"/>
    </row>
  </sheetData>
  <sheetProtection/>
  <mergeCells count="5">
    <mergeCell ref="H5:L5"/>
    <mergeCell ref="B4:L4"/>
    <mergeCell ref="C5:G5"/>
    <mergeCell ref="C6:G6"/>
    <mergeCell ref="H6:L6"/>
  </mergeCells>
  <printOptions/>
  <pageMargins left="0.75" right="0.75" top="1" bottom="1" header="0.5" footer="0.5"/>
  <pageSetup fitToWidth="2" fitToHeight="1"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AS108"/>
  <sheetViews>
    <sheetView zoomScalePageLayoutView="0" workbookViewId="0" topLeftCell="A16">
      <selection activeCell="C43" sqref="C43:F43"/>
    </sheetView>
  </sheetViews>
  <sheetFormatPr defaultColWidth="9.140625" defaultRowHeight="12.75"/>
  <cols>
    <col min="1" max="1" width="3.8515625" style="1" customWidth="1"/>
    <col min="2" max="2" width="12.28125" style="0" customWidth="1"/>
    <col min="3" max="3" width="8.8515625" style="1" customWidth="1"/>
    <col min="4" max="4" width="5.140625" style="1" customWidth="1"/>
    <col min="5" max="5" width="3.57421875" style="13" customWidth="1"/>
    <col min="6" max="6" width="5.00390625" style="15" bestFit="1" customWidth="1"/>
    <col min="7" max="7" width="3.7109375" style="1" customWidth="1"/>
    <col min="8" max="8" width="5.421875" style="1" customWidth="1"/>
    <col min="9" max="9" width="14.57421875" style="1" customWidth="1"/>
    <col min="10" max="10" width="3.421875" style="1" customWidth="1"/>
    <col min="11" max="11" width="4.28125" style="1" customWidth="1"/>
    <col min="12" max="12" width="3.8515625" style="1" customWidth="1"/>
    <col min="13" max="13" width="3.7109375" style="1" customWidth="1"/>
    <col min="14" max="14" width="3.8515625" style="1" customWidth="1"/>
    <col min="15" max="15" width="5.57421875" style="2" bestFit="1" customWidth="1"/>
    <col min="16" max="16" width="5.28125" style="1" bestFit="1" customWidth="1"/>
    <col min="17" max="17" width="7.28125" style="1" customWidth="1"/>
    <col min="18" max="18" width="2.421875" style="1" customWidth="1"/>
    <col min="19" max="19" width="3.00390625" style="1" customWidth="1"/>
    <col min="20" max="21" width="7.140625" style="2" customWidth="1"/>
    <col min="22" max="24" width="6.28125" style="1" customWidth="1"/>
    <col min="25" max="25" width="5.57421875" style="1" customWidth="1"/>
    <col min="26" max="33" width="6.7109375" style="2" customWidth="1"/>
    <col min="34" max="34" width="6.8515625" style="2" customWidth="1"/>
    <col min="35" max="35" width="3.57421875" style="2" customWidth="1"/>
    <col min="36" max="39" width="3.7109375" style="2" customWidth="1"/>
    <col min="40" max="40" width="3.421875" style="2" customWidth="1"/>
    <col min="41" max="42" width="3.7109375" style="2" customWidth="1"/>
    <col min="43" max="43" width="8.57421875" style="2" customWidth="1"/>
    <col min="44" max="44" width="29.00390625" style="15" customWidth="1"/>
  </cols>
  <sheetData>
    <row r="1" spans="1:44" ht="12.75">
      <c r="A1" s="19"/>
      <c r="B1" s="774" t="s">
        <v>1094</v>
      </c>
      <c r="C1" s="774"/>
      <c r="D1" s="774"/>
      <c r="E1" s="774"/>
      <c r="F1" s="774"/>
      <c r="G1" s="774"/>
      <c r="H1" s="774"/>
      <c r="I1" s="774"/>
      <c r="J1" s="774"/>
      <c r="K1" s="774"/>
      <c r="L1" s="774"/>
      <c r="M1" s="774"/>
      <c r="N1" s="774"/>
      <c r="O1" s="774"/>
      <c r="P1" s="774" t="s">
        <v>493</v>
      </c>
      <c r="Q1" s="774"/>
      <c r="R1" s="774"/>
      <c r="S1" s="774"/>
      <c r="T1" s="774"/>
      <c r="U1" s="774"/>
      <c r="V1" s="774"/>
      <c r="W1" s="774"/>
      <c r="X1" s="774"/>
      <c r="Y1" s="774"/>
      <c r="Z1" s="774"/>
      <c r="AA1" s="434"/>
      <c r="AB1" s="434"/>
      <c r="AC1" s="434"/>
      <c r="AD1" s="434"/>
      <c r="AE1" s="434"/>
      <c r="AF1" s="434"/>
      <c r="AG1" s="434"/>
      <c r="AH1" s="41"/>
      <c r="AI1" s="777" t="s">
        <v>1162</v>
      </c>
      <c r="AJ1" s="770"/>
      <c r="AK1" s="770"/>
      <c r="AL1" s="770"/>
      <c r="AM1" s="770"/>
      <c r="AN1" s="770"/>
      <c r="AO1" s="770"/>
      <c r="AP1" s="771"/>
      <c r="AQ1" s="41"/>
      <c r="AR1" s="18"/>
    </row>
    <row r="2" spans="1:44" ht="12.75">
      <c r="A2" s="21"/>
      <c r="B2" s="21" t="s">
        <v>167</v>
      </c>
      <c r="C2" s="775" t="s">
        <v>200</v>
      </c>
      <c r="D2" s="775"/>
      <c r="E2" s="775"/>
      <c r="F2" s="775"/>
      <c r="G2" s="21"/>
      <c r="H2" s="775" t="s">
        <v>1095</v>
      </c>
      <c r="I2" s="776"/>
      <c r="J2" s="776"/>
      <c r="K2" s="776"/>
      <c r="L2" s="776"/>
      <c r="M2" s="776"/>
      <c r="N2" s="775" t="s">
        <v>209</v>
      </c>
      <c r="O2" s="774"/>
      <c r="P2" s="775" t="s">
        <v>1096</v>
      </c>
      <c r="Q2" s="776"/>
      <c r="R2" s="776"/>
      <c r="S2" s="776"/>
      <c r="T2" s="776"/>
      <c r="U2" s="775" t="s">
        <v>1097</v>
      </c>
      <c r="V2" s="776"/>
      <c r="W2" s="776"/>
      <c r="X2" s="776"/>
      <c r="Y2" s="776"/>
      <c r="Z2" s="776"/>
      <c r="AA2" s="20" t="s">
        <v>1141</v>
      </c>
      <c r="AB2" s="20" t="s">
        <v>1142</v>
      </c>
      <c r="AC2" s="19" t="s">
        <v>1161</v>
      </c>
      <c r="AD2" s="19" t="s">
        <v>1160</v>
      </c>
      <c r="AE2" s="32" t="s">
        <v>1159</v>
      </c>
      <c r="AF2" s="19" t="s">
        <v>1158</v>
      </c>
      <c r="AG2" s="19" t="s">
        <v>1157</v>
      </c>
      <c r="AH2" s="19" t="s">
        <v>1163</v>
      </c>
      <c r="AI2" s="19">
        <v>1</v>
      </c>
      <c r="AJ2" s="19">
        <v>2</v>
      </c>
      <c r="AK2" s="19">
        <v>3</v>
      </c>
      <c r="AL2" s="19">
        <v>4</v>
      </c>
      <c r="AM2" s="19">
        <v>5</v>
      </c>
      <c r="AN2" s="19">
        <v>6</v>
      </c>
      <c r="AO2" s="19">
        <v>7</v>
      </c>
      <c r="AP2" s="19">
        <v>8</v>
      </c>
      <c r="AQ2" s="19"/>
      <c r="AR2" s="118" t="s">
        <v>1132</v>
      </c>
    </row>
    <row r="3" spans="1:44" ht="12.75">
      <c r="A3" s="21" t="s">
        <v>197</v>
      </c>
      <c r="B3" s="21" t="s">
        <v>1098</v>
      </c>
      <c r="C3" s="775" t="s">
        <v>201</v>
      </c>
      <c r="D3" s="775"/>
      <c r="E3" s="775" t="s">
        <v>202</v>
      </c>
      <c r="F3" s="774"/>
      <c r="G3" s="21" t="s">
        <v>1099</v>
      </c>
      <c r="H3" s="21" t="s">
        <v>541</v>
      </c>
      <c r="I3" s="21" t="s">
        <v>556</v>
      </c>
      <c r="J3" s="21" t="s">
        <v>1102</v>
      </c>
      <c r="K3" s="21" t="s">
        <v>197</v>
      </c>
      <c r="L3" s="21" t="s">
        <v>1153</v>
      </c>
      <c r="M3" s="21" t="s">
        <v>196</v>
      </c>
      <c r="N3" s="21"/>
      <c r="O3" s="23" t="s">
        <v>201</v>
      </c>
      <c r="P3" s="21" t="s">
        <v>545</v>
      </c>
      <c r="Q3" s="21" t="s">
        <v>555</v>
      </c>
      <c r="R3" s="21"/>
      <c r="S3" s="21"/>
      <c r="T3" s="23" t="s">
        <v>201</v>
      </c>
      <c r="U3" s="23" t="s">
        <v>556</v>
      </c>
      <c r="V3" s="19" t="s">
        <v>204</v>
      </c>
      <c r="W3" s="21" t="s">
        <v>555</v>
      </c>
      <c r="X3" s="21" t="s">
        <v>196</v>
      </c>
      <c r="Y3" s="21" t="s">
        <v>203</v>
      </c>
      <c r="Z3" s="23" t="s">
        <v>206</v>
      </c>
      <c r="AA3" s="778"/>
      <c r="AB3" s="779"/>
      <c r="AC3" s="779"/>
      <c r="AD3" s="779"/>
      <c r="AE3" s="779"/>
      <c r="AF3" s="779"/>
      <c r="AG3" s="779"/>
      <c r="AH3"/>
      <c r="AI3"/>
      <c r="AJ3"/>
      <c r="AK3"/>
      <c r="AL3"/>
      <c r="AM3"/>
      <c r="AN3"/>
      <c r="AO3"/>
      <c r="AP3"/>
      <c r="AQ3" s="506"/>
      <c r="AR3" s="119"/>
    </row>
    <row r="4" spans="1:44" ht="12.75">
      <c r="A4" s="48"/>
      <c r="B4" s="55"/>
      <c r="C4" s="48"/>
      <c r="D4" s="48"/>
      <c r="E4" s="49"/>
      <c r="F4" s="50"/>
      <c r="G4" s="48"/>
      <c r="H4" s="48"/>
      <c r="I4" s="48"/>
      <c r="J4" s="48"/>
      <c r="K4" s="48"/>
      <c r="L4" s="48"/>
      <c r="M4" s="48"/>
      <c r="N4" s="48"/>
      <c r="O4" s="56"/>
      <c r="P4" s="48"/>
      <c r="Q4" s="48"/>
      <c r="R4" s="48"/>
      <c r="S4" s="45"/>
      <c r="T4" s="56"/>
      <c r="U4" s="56"/>
      <c r="V4" s="48"/>
      <c r="W4" s="48"/>
      <c r="X4" s="48"/>
      <c r="Y4" s="48"/>
      <c r="Z4" s="56"/>
      <c r="AA4" s="111"/>
      <c r="AB4" s="111"/>
      <c r="AC4" s="111"/>
      <c r="AD4" s="111"/>
      <c r="AE4" s="111"/>
      <c r="AF4" s="111"/>
      <c r="AG4" s="111"/>
      <c r="AH4" s="67"/>
      <c r="AI4" s="67"/>
      <c r="AJ4" s="67"/>
      <c r="AK4" s="67"/>
      <c r="AL4" s="67"/>
      <c r="AM4" s="67"/>
      <c r="AN4" s="67"/>
      <c r="AO4" s="67"/>
      <c r="AP4" s="67"/>
      <c r="AQ4" s="67"/>
      <c r="AR4" s="109"/>
    </row>
    <row r="5" spans="1:44" ht="12.75">
      <c r="A5" s="451">
        <v>1</v>
      </c>
      <c r="B5" s="452" t="s">
        <v>410</v>
      </c>
      <c r="C5" s="453" t="s">
        <v>264</v>
      </c>
      <c r="D5" s="454">
        <v>399</v>
      </c>
      <c r="E5" s="455" t="s">
        <v>1092</v>
      </c>
      <c r="F5" s="456" t="str">
        <f aca="true" t="shared" si="0" ref="F5:F26">DEC2HEX(D5,4)</f>
        <v>018F</v>
      </c>
      <c r="G5" s="457">
        <v>6</v>
      </c>
      <c r="H5" s="457" t="s">
        <v>542</v>
      </c>
      <c r="I5" s="458" t="s">
        <v>494</v>
      </c>
      <c r="J5" s="459">
        <v>2</v>
      </c>
      <c r="K5" s="459" t="s">
        <v>198</v>
      </c>
      <c r="L5" s="459"/>
      <c r="M5" s="459"/>
      <c r="N5" s="457"/>
      <c r="O5" s="460" t="s">
        <v>210</v>
      </c>
      <c r="P5" s="457" t="s">
        <v>547</v>
      </c>
      <c r="Q5" s="459" t="s">
        <v>225</v>
      </c>
      <c r="R5" s="459" t="s">
        <v>249</v>
      </c>
      <c r="S5" s="457">
        <v>5</v>
      </c>
      <c r="T5" s="460" t="s">
        <v>210</v>
      </c>
      <c r="U5" s="461" t="s">
        <v>0</v>
      </c>
      <c r="V5" s="461" t="s">
        <v>198</v>
      </c>
      <c r="W5" s="461">
        <v>1</v>
      </c>
      <c r="X5" s="461">
        <f aca="true" t="shared" si="1" ref="X5:X26">IF(Y5&lt;9,Y5+3,Y5+4)</f>
        <v>19</v>
      </c>
      <c r="Y5" s="461">
        <v>15</v>
      </c>
      <c r="Z5" s="462" t="s">
        <v>208</v>
      </c>
      <c r="AA5" s="436"/>
      <c r="AB5" s="112"/>
      <c r="AC5" s="112"/>
      <c r="AD5" s="112"/>
      <c r="AE5" s="112"/>
      <c r="AF5" s="112"/>
      <c r="AG5" s="112"/>
      <c r="AH5" s="121"/>
      <c r="AI5" s="114"/>
      <c r="AJ5" s="114"/>
      <c r="AK5" s="114"/>
      <c r="AL5" s="114"/>
      <c r="AM5" s="114"/>
      <c r="AN5" s="114"/>
      <c r="AO5" s="114"/>
      <c r="AP5" s="114"/>
      <c r="AQ5" s="114"/>
      <c r="AR5" s="503"/>
    </row>
    <row r="6" spans="1:44" ht="12.75">
      <c r="A6" s="451">
        <v>2</v>
      </c>
      <c r="B6" s="452" t="s">
        <v>411</v>
      </c>
      <c r="C6" s="453" t="s">
        <v>264</v>
      </c>
      <c r="D6" s="454">
        <v>348</v>
      </c>
      <c r="E6" s="455" t="s">
        <v>1092</v>
      </c>
      <c r="F6" s="456" t="str">
        <f t="shared" si="0"/>
        <v>015C</v>
      </c>
      <c r="G6" s="457">
        <v>6</v>
      </c>
      <c r="H6" s="457" t="s">
        <v>542</v>
      </c>
      <c r="I6" s="458" t="s">
        <v>495</v>
      </c>
      <c r="J6" s="459">
        <v>2</v>
      </c>
      <c r="K6" s="459" t="s">
        <v>198</v>
      </c>
      <c r="L6" s="459"/>
      <c r="M6" s="459"/>
      <c r="N6" s="457"/>
      <c r="O6" s="460" t="s">
        <v>210</v>
      </c>
      <c r="P6" s="457" t="s">
        <v>547</v>
      </c>
      <c r="Q6" s="459" t="s">
        <v>225</v>
      </c>
      <c r="R6" s="459" t="s">
        <v>249</v>
      </c>
      <c r="S6" s="457">
        <v>4</v>
      </c>
      <c r="T6" s="460" t="s">
        <v>210</v>
      </c>
      <c r="U6" s="461" t="s">
        <v>0</v>
      </c>
      <c r="V6" s="461" t="s">
        <v>198</v>
      </c>
      <c r="W6" s="461">
        <v>1</v>
      </c>
      <c r="X6" s="461">
        <f t="shared" si="1"/>
        <v>19</v>
      </c>
      <c r="Y6" s="461">
        <v>15</v>
      </c>
      <c r="Z6" s="462" t="s">
        <v>207</v>
      </c>
      <c r="AA6" s="436"/>
      <c r="AB6" s="112"/>
      <c r="AC6" s="112"/>
      <c r="AD6" s="112"/>
      <c r="AE6" s="112"/>
      <c r="AF6" s="112"/>
      <c r="AG6" s="112"/>
      <c r="AH6" s="121"/>
      <c r="AI6" s="114"/>
      <c r="AJ6" s="114"/>
      <c r="AK6" s="114"/>
      <c r="AL6" s="114"/>
      <c r="AM6" s="114"/>
      <c r="AN6" s="114"/>
      <c r="AO6" s="114"/>
      <c r="AP6" s="114"/>
      <c r="AQ6" s="114"/>
      <c r="AR6" s="503"/>
    </row>
    <row r="7" spans="1:44" ht="12.75">
      <c r="A7" s="451">
        <v>3</v>
      </c>
      <c r="B7" s="452" t="s">
        <v>412</v>
      </c>
      <c r="C7" s="453" t="s">
        <v>264</v>
      </c>
      <c r="D7" s="454">
        <v>497</v>
      </c>
      <c r="E7" s="455" t="s">
        <v>1092</v>
      </c>
      <c r="F7" s="456" t="str">
        <f t="shared" si="0"/>
        <v>01F1</v>
      </c>
      <c r="G7" s="457">
        <v>6</v>
      </c>
      <c r="H7" s="457" t="s">
        <v>542</v>
      </c>
      <c r="I7" s="458" t="s">
        <v>496</v>
      </c>
      <c r="J7" s="459">
        <v>2</v>
      </c>
      <c r="K7" s="459" t="s">
        <v>198</v>
      </c>
      <c r="L7" s="459"/>
      <c r="M7" s="459"/>
      <c r="N7" s="457"/>
      <c r="O7" s="460" t="s">
        <v>210</v>
      </c>
      <c r="P7" s="457" t="s">
        <v>547</v>
      </c>
      <c r="Q7" s="459" t="s">
        <v>225</v>
      </c>
      <c r="R7" s="459" t="s">
        <v>249</v>
      </c>
      <c r="S7" s="457">
        <v>3</v>
      </c>
      <c r="T7" s="460" t="s">
        <v>210</v>
      </c>
      <c r="U7" s="461" t="s">
        <v>0</v>
      </c>
      <c r="V7" s="461" t="s">
        <v>198</v>
      </c>
      <c r="W7" s="461">
        <v>1</v>
      </c>
      <c r="X7" s="461">
        <f t="shared" si="1"/>
        <v>18</v>
      </c>
      <c r="Y7" s="461">
        <v>14</v>
      </c>
      <c r="Z7" s="462" t="s">
        <v>208</v>
      </c>
      <c r="AA7" s="436"/>
      <c r="AB7" s="112"/>
      <c r="AC7" s="112"/>
      <c r="AD7" s="112"/>
      <c r="AE7" s="112"/>
      <c r="AF7" s="112"/>
      <c r="AG7" s="112"/>
      <c r="AH7" s="121"/>
      <c r="AI7" s="114"/>
      <c r="AJ7" s="114"/>
      <c r="AK7" s="114"/>
      <c r="AL7" s="114"/>
      <c r="AM7" s="114"/>
      <c r="AN7" s="114"/>
      <c r="AO7" s="114"/>
      <c r="AP7" s="114"/>
      <c r="AQ7" s="114"/>
      <c r="AR7" s="503"/>
    </row>
    <row r="8" spans="1:44" ht="12.75">
      <c r="A8" s="451">
        <v>4</v>
      </c>
      <c r="B8" s="452" t="s">
        <v>413</v>
      </c>
      <c r="C8" s="453" t="s">
        <v>264</v>
      </c>
      <c r="D8" s="454">
        <v>432</v>
      </c>
      <c r="E8" s="455" t="s">
        <v>1092</v>
      </c>
      <c r="F8" s="456" t="str">
        <f t="shared" si="0"/>
        <v>01B0</v>
      </c>
      <c r="G8" s="457">
        <v>6</v>
      </c>
      <c r="H8" s="457" t="s">
        <v>542</v>
      </c>
      <c r="I8" s="458" t="s">
        <v>497</v>
      </c>
      <c r="J8" s="459">
        <v>2</v>
      </c>
      <c r="K8" s="459" t="s">
        <v>198</v>
      </c>
      <c r="L8" s="459"/>
      <c r="M8" s="459"/>
      <c r="N8" s="457"/>
      <c r="O8" s="460" t="s">
        <v>210</v>
      </c>
      <c r="P8" s="457" t="s">
        <v>547</v>
      </c>
      <c r="Q8" s="459" t="s">
        <v>225</v>
      </c>
      <c r="R8" s="459" t="s">
        <v>249</v>
      </c>
      <c r="S8" s="457">
        <v>2</v>
      </c>
      <c r="T8" s="460" t="s">
        <v>210</v>
      </c>
      <c r="U8" s="461" t="s">
        <v>0</v>
      </c>
      <c r="V8" s="461" t="s">
        <v>198</v>
      </c>
      <c r="W8" s="461">
        <v>1</v>
      </c>
      <c r="X8" s="461">
        <f t="shared" si="1"/>
        <v>18</v>
      </c>
      <c r="Y8" s="461">
        <v>14</v>
      </c>
      <c r="Z8" s="462" t="s">
        <v>207</v>
      </c>
      <c r="AA8" s="436"/>
      <c r="AB8" s="112"/>
      <c r="AC8" s="112"/>
      <c r="AD8" s="112"/>
      <c r="AE8" s="112"/>
      <c r="AF8" s="112"/>
      <c r="AG8" s="112"/>
      <c r="AH8" s="121"/>
      <c r="AI8" s="114"/>
      <c r="AJ8" s="114"/>
      <c r="AK8" s="114"/>
      <c r="AL8" s="114"/>
      <c r="AM8" s="114"/>
      <c r="AN8" s="114"/>
      <c r="AO8" s="114"/>
      <c r="AP8" s="114"/>
      <c r="AQ8" s="114"/>
      <c r="AR8" s="503"/>
    </row>
    <row r="9" spans="1:44" ht="12.75">
      <c r="A9" s="451">
        <v>5</v>
      </c>
      <c r="B9" s="452" t="s">
        <v>414</v>
      </c>
      <c r="C9" s="453" t="s">
        <v>264</v>
      </c>
      <c r="D9" s="454">
        <v>520</v>
      </c>
      <c r="E9" s="455" t="s">
        <v>1092</v>
      </c>
      <c r="F9" s="456" t="str">
        <f t="shared" si="0"/>
        <v>0208</v>
      </c>
      <c r="G9" s="457">
        <v>6</v>
      </c>
      <c r="H9" s="457" t="s">
        <v>542</v>
      </c>
      <c r="I9" s="458" t="s">
        <v>498</v>
      </c>
      <c r="J9" s="459">
        <v>2</v>
      </c>
      <c r="K9" s="459" t="s">
        <v>198</v>
      </c>
      <c r="L9" s="459"/>
      <c r="M9" s="459"/>
      <c r="N9" s="457"/>
      <c r="O9" s="460" t="s">
        <v>210</v>
      </c>
      <c r="P9" s="457" t="s">
        <v>547</v>
      </c>
      <c r="Q9" s="459" t="s">
        <v>225</v>
      </c>
      <c r="R9" s="459" t="s">
        <v>249</v>
      </c>
      <c r="S9" s="457">
        <v>1</v>
      </c>
      <c r="T9" s="460" t="s">
        <v>210</v>
      </c>
      <c r="U9" s="461" t="s">
        <v>0</v>
      </c>
      <c r="V9" s="461" t="s">
        <v>198</v>
      </c>
      <c r="W9" s="461">
        <v>1</v>
      </c>
      <c r="X9" s="461">
        <f t="shared" si="1"/>
        <v>17</v>
      </c>
      <c r="Y9" s="461">
        <v>13</v>
      </c>
      <c r="Z9" s="462" t="s">
        <v>208</v>
      </c>
      <c r="AA9" s="436"/>
      <c r="AB9" s="112"/>
      <c r="AC9" s="112"/>
      <c r="AD9" s="112"/>
      <c r="AE9" s="112"/>
      <c r="AF9" s="112"/>
      <c r="AG9" s="112"/>
      <c r="AH9" s="121"/>
      <c r="AI9" s="114"/>
      <c r="AJ9" s="114"/>
      <c r="AK9" s="114"/>
      <c r="AL9" s="114"/>
      <c r="AM9" s="114"/>
      <c r="AN9" s="114"/>
      <c r="AO9" s="114"/>
      <c r="AP9" s="114"/>
      <c r="AQ9" s="114"/>
      <c r="AR9" s="503"/>
    </row>
    <row r="10" spans="1:44" ht="12.75">
      <c r="A10" s="451">
        <v>6</v>
      </c>
      <c r="B10" s="452" t="s">
        <v>415</v>
      </c>
      <c r="C10" s="453" t="s">
        <v>264</v>
      </c>
      <c r="D10" s="454">
        <v>439</v>
      </c>
      <c r="E10" s="455" t="s">
        <v>1092</v>
      </c>
      <c r="F10" s="456" t="str">
        <f t="shared" si="0"/>
        <v>01B7</v>
      </c>
      <c r="G10" s="457">
        <v>6</v>
      </c>
      <c r="H10" s="457" t="s">
        <v>542</v>
      </c>
      <c r="I10" s="458" t="s">
        <v>499</v>
      </c>
      <c r="J10" s="459">
        <v>2</v>
      </c>
      <c r="K10" s="459" t="s">
        <v>198</v>
      </c>
      <c r="L10" s="459"/>
      <c r="M10" s="459"/>
      <c r="N10" s="457"/>
      <c r="O10" s="460" t="s">
        <v>210</v>
      </c>
      <c r="P10" s="457" t="s">
        <v>547</v>
      </c>
      <c r="Q10" s="459" t="s">
        <v>225</v>
      </c>
      <c r="R10" s="459" t="s">
        <v>248</v>
      </c>
      <c r="S10" s="457">
        <v>6</v>
      </c>
      <c r="T10" s="460" t="s">
        <v>210</v>
      </c>
      <c r="U10" s="461" t="s">
        <v>0</v>
      </c>
      <c r="V10" s="461" t="s">
        <v>198</v>
      </c>
      <c r="W10" s="461">
        <v>1</v>
      </c>
      <c r="X10" s="461">
        <f t="shared" si="1"/>
        <v>17</v>
      </c>
      <c r="Y10" s="461">
        <v>13</v>
      </c>
      <c r="Z10" s="462" t="s">
        <v>207</v>
      </c>
      <c r="AA10" s="436"/>
      <c r="AB10" s="112"/>
      <c r="AC10" s="112"/>
      <c r="AD10" s="112"/>
      <c r="AE10" s="112"/>
      <c r="AF10" s="112"/>
      <c r="AG10" s="112"/>
      <c r="AH10" s="121"/>
      <c r="AI10" s="114"/>
      <c r="AJ10" s="114"/>
      <c r="AK10" s="114"/>
      <c r="AL10" s="114"/>
      <c r="AM10" s="114"/>
      <c r="AN10" s="114"/>
      <c r="AO10" s="114"/>
      <c r="AP10" s="114"/>
      <c r="AQ10" s="114"/>
      <c r="AR10" s="503"/>
    </row>
    <row r="11" spans="1:44" ht="12.75">
      <c r="A11" s="451">
        <v>7</v>
      </c>
      <c r="B11" s="452" t="s">
        <v>416</v>
      </c>
      <c r="C11" s="453" t="s">
        <v>264</v>
      </c>
      <c r="D11" s="454">
        <v>342</v>
      </c>
      <c r="E11" s="455" t="s">
        <v>1092</v>
      </c>
      <c r="F11" s="456" t="str">
        <f t="shared" si="0"/>
        <v>0156</v>
      </c>
      <c r="G11" s="457">
        <v>6</v>
      </c>
      <c r="H11" s="457" t="s">
        <v>542</v>
      </c>
      <c r="I11" s="458" t="s">
        <v>500</v>
      </c>
      <c r="J11" s="459">
        <v>2</v>
      </c>
      <c r="K11" s="459" t="s">
        <v>198</v>
      </c>
      <c r="L11" s="459"/>
      <c r="M11" s="459"/>
      <c r="N11" s="457"/>
      <c r="O11" s="460" t="s">
        <v>210</v>
      </c>
      <c r="P11" s="457" t="s">
        <v>547</v>
      </c>
      <c r="Q11" s="459" t="s">
        <v>225</v>
      </c>
      <c r="R11" s="459" t="s">
        <v>248</v>
      </c>
      <c r="S11" s="457">
        <v>5</v>
      </c>
      <c r="T11" s="460" t="s">
        <v>210</v>
      </c>
      <c r="U11" s="461" t="s">
        <v>0</v>
      </c>
      <c r="V11" s="461" t="s">
        <v>198</v>
      </c>
      <c r="W11" s="461">
        <v>1</v>
      </c>
      <c r="X11" s="461">
        <f t="shared" si="1"/>
        <v>16</v>
      </c>
      <c r="Y11" s="461">
        <v>12</v>
      </c>
      <c r="Z11" s="462" t="s">
        <v>208</v>
      </c>
      <c r="AA11" s="436"/>
      <c r="AB11" s="112"/>
      <c r="AC11" s="112"/>
      <c r="AD11" s="112"/>
      <c r="AE11" s="112"/>
      <c r="AF11" s="112"/>
      <c r="AG11" s="112"/>
      <c r="AH11" s="121"/>
      <c r="AI11" s="114"/>
      <c r="AJ11" s="114"/>
      <c r="AK11" s="114"/>
      <c r="AL11" s="114"/>
      <c r="AM11" s="114"/>
      <c r="AN11" s="114"/>
      <c r="AO11" s="114"/>
      <c r="AP11" s="114"/>
      <c r="AQ11" s="114"/>
      <c r="AR11" s="503"/>
    </row>
    <row r="12" spans="1:44" ht="12.75">
      <c r="A12" s="451">
        <v>8</v>
      </c>
      <c r="B12" s="452" t="s">
        <v>417</v>
      </c>
      <c r="C12" s="453" t="s">
        <v>264</v>
      </c>
      <c r="D12" s="454">
        <v>460</v>
      </c>
      <c r="E12" s="455" t="s">
        <v>1092</v>
      </c>
      <c r="F12" s="456" t="str">
        <f t="shared" si="0"/>
        <v>01CC</v>
      </c>
      <c r="G12" s="457">
        <v>6</v>
      </c>
      <c r="H12" s="457" t="s">
        <v>542</v>
      </c>
      <c r="I12" s="458" t="s">
        <v>501</v>
      </c>
      <c r="J12" s="459">
        <v>2</v>
      </c>
      <c r="K12" s="459" t="s">
        <v>198</v>
      </c>
      <c r="L12" s="459"/>
      <c r="M12" s="459"/>
      <c r="N12" s="457"/>
      <c r="O12" s="460" t="s">
        <v>210</v>
      </c>
      <c r="P12" s="457" t="s">
        <v>547</v>
      </c>
      <c r="Q12" s="459" t="s">
        <v>225</v>
      </c>
      <c r="R12" s="459" t="s">
        <v>248</v>
      </c>
      <c r="S12" s="457">
        <v>4</v>
      </c>
      <c r="T12" s="460" t="s">
        <v>210</v>
      </c>
      <c r="U12" s="461" t="s">
        <v>0</v>
      </c>
      <c r="V12" s="461" t="s">
        <v>198</v>
      </c>
      <c r="W12" s="461">
        <v>1</v>
      </c>
      <c r="X12" s="461">
        <f t="shared" si="1"/>
        <v>16</v>
      </c>
      <c r="Y12" s="461">
        <v>12</v>
      </c>
      <c r="Z12" s="462" t="s">
        <v>207</v>
      </c>
      <c r="AA12" s="436"/>
      <c r="AB12" s="112"/>
      <c r="AC12" s="112"/>
      <c r="AD12" s="112"/>
      <c r="AE12" s="112"/>
      <c r="AF12" s="112"/>
      <c r="AG12" s="112"/>
      <c r="AH12" s="121"/>
      <c r="AI12" s="114"/>
      <c r="AJ12" s="114"/>
      <c r="AK12" s="114"/>
      <c r="AL12" s="114"/>
      <c r="AM12" s="114"/>
      <c r="AN12" s="114"/>
      <c r="AO12" s="114"/>
      <c r="AP12" s="114"/>
      <c r="AQ12" s="114"/>
      <c r="AR12" s="503"/>
    </row>
    <row r="13" spans="1:44" ht="12.75">
      <c r="A13" s="451">
        <v>9</v>
      </c>
      <c r="B13" s="452" t="s">
        <v>418</v>
      </c>
      <c r="C13" s="453" t="s">
        <v>264</v>
      </c>
      <c r="D13" s="454">
        <v>388</v>
      </c>
      <c r="E13" s="455" t="s">
        <v>1092</v>
      </c>
      <c r="F13" s="456" t="str">
        <f t="shared" si="0"/>
        <v>0184</v>
      </c>
      <c r="G13" s="457">
        <v>6</v>
      </c>
      <c r="H13" s="457" t="s">
        <v>542</v>
      </c>
      <c r="I13" s="458" t="s">
        <v>502</v>
      </c>
      <c r="J13" s="459">
        <v>2</v>
      </c>
      <c r="K13" s="459" t="s">
        <v>198</v>
      </c>
      <c r="L13" s="459"/>
      <c r="M13" s="459"/>
      <c r="N13" s="457"/>
      <c r="O13" s="460" t="s">
        <v>210</v>
      </c>
      <c r="P13" s="457" t="s">
        <v>547</v>
      </c>
      <c r="Q13" s="459" t="s">
        <v>225</v>
      </c>
      <c r="R13" s="459" t="s">
        <v>248</v>
      </c>
      <c r="S13" s="457">
        <v>3</v>
      </c>
      <c r="T13" s="460" t="s">
        <v>210</v>
      </c>
      <c r="U13" s="461" t="s">
        <v>0</v>
      </c>
      <c r="V13" s="461" t="s">
        <v>198</v>
      </c>
      <c r="W13" s="461">
        <v>1</v>
      </c>
      <c r="X13" s="461">
        <f t="shared" si="1"/>
        <v>15</v>
      </c>
      <c r="Y13" s="461">
        <v>11</v>
      </c>
      <c r="Z13" s="462" t="s">
        <v>208</v>
      </c>
      <c r="AA13" s="436"/>
      <c r="AB13" s="112"/>
      <c r="AC13" s="112"/>
      <c r="AD13" s="112"/>
      <c r="AE13" s="112"/>
      <c r="AF13" s="112"/>
      <c r="AG13" s="112"/>
      <c r="AH13" s="121"/>
      <c r="AI13" s="114"/>
      <c r="AJ13" s="114"/>
      <c r="AK13" s="114"/>
      <c r="AL13" s="114"/>
      <c r="AM13" s="114"/>
      <c r="AN13" s="114"/>
      <c r="AO13" s="114"/>
      <c r="AP13" s="114"/>
      <c r="AQ13" s="114"/>
      <c r="AR13" s="503"/>
    </row>
    <row r="14" spans="1:44" ht="12.75">
      <c r="A14" s="451">
        <v>10</v>
      </c>
      <c r="B14" s="452" t="s">
        <v>419</v>
      </c>
      <c r="C14" s="453" t="s">
        <v>264</v>
      </c>
      <c r="D14" s="454">
        <v>440</v>
      </c>
      <c r="E14" s="455" t="s">
        <v>1092</v>
      </c>
      <c r="F14" s="456" t="str">
        <f t="shared" si="0"/>
        <v>01B8</v>
      </c>
      <c r="G14" s="457">
        <v>6</v>
      </c>
      <c r="H14" s="457" t="s">
        <v>542</v>
      </c>
      <c r="I14" s="458" t="s">
        <v>503</v>
      </c>
      <c r="J14" s="459">
        <v>2</v>
      </c>
      <c r="K14" s="459" t="s">
        <v>198</v>
      </c>
      <c r="L14" s="459"/>
      <c r="M14" s="459"/>
      <c r="N14" s="457"/>
      <c r="O14" s="460" t="s">
        <v>210</v>
      </c>
      <c r="P14" s="457" t="s">
        <v>547</v>
      </c>
      <c r="Q14" s="459" t="s">
        <v>225</v>
      </c>
      <c r="R14" s="459" t="s">
        <v>248</v>
      </c>
      <c r="S14" s="457">
        <v>2</v>
      </c>
      <c r="T14" s="460" t="s">
        <v>210</v>
      </c>
      <c r="U14" s="461" t="s">
        <v>0</v>
      </c>
      <c r="V14" s="461" t="s">
        <v>198</v>
      </c>
      <c r="W14" s="461">
        <v>1</v>
      </c>
      <c r="X14" s="461">
        <f t="shared" si="1"/>
        <v>15</v>
      </c>
      <c r="Y14" s="461">
        <v>11</v>
      </c>
      <c r="Z14" s="462" t="s">
        <v>207</v>
      </c>
      <c r="AA14" s="436"/>
      <c r="AB14" s="112"/>
      <c r="AC14" s="112"/>
      <c r="AD14" s="112"/>
      <c r="AE14" s="112"/>
      <c r="AF14" s="112"/>
      <c r="AG14" s="112"/>
      <c r="AH14" s="121"/>
      <c r="AI14" s="114"/>
      <c r="AJ14" s="114"/>
      <c r="AK14" s="114"/>
      <c r="AL14" s="114"/>
      <c r="AM14" s="114"/>
      <c r="AN14" s="114"/>
      <c r="AO14" s="114"/>
      <c r="AP14" s="114"/>
      <c r="AQ14" s="114"/>
      <c r="AR14" s="503"/>
    </row>
    <row r="15" spans="1:44" ht="12.75">
      <c r="A15" s="451">
        <v>11</v>
      </c>
      <c r="B15" s="452" t="s">
        <v>420</v>
      </c>
      <c r="C15" s="453" t="s">
        <v>264</v>
      </c>
      <c r="D15" s="454">
        <v>468</v>
      </c>
      <c r="E15" s="455" t="s">
        <v>1092</v>
      </c>
      <c r="F15" s="456" t="str">
        <f t="shared" si="0"/>
        <v>01D4</v>
      </c>
      <c r="G15" s="457">
        <v>6</v>
      </c>
      <c r="H15" s="457" t="s">
        <v>542</v>
      </c>
      <c r="I15" s="458" t="s">
        <v>504</v>
      </c>
      <c r="J15" s="459">
        <v>2</v>
      </c>
      <c r="K15" s="459" t="s">
        <v>198</v>
      </c>
      <c r="L15" s="459"/>
      <c r="M15" s="459"/>
      <c r="N15" s="457"/>
      <c r="O15" s="460" t="s">
        <v>210</v>
      </c>
      <c r="P15" s="457" t="s">
        <v>547</v>
      </c>
      <c r="Q15" s="459" t="s">
        <v>225</v>
      </c>
      <c r="R15" s="459" t="s">
        <v>248</v>
      </c>
      <c r="S15" s="457">
        <v>1</v>
      </c>
      <c r="T15" s="460" t="s">
        <v>210</v>
      </c>
      <c r="U15" s="461" t="s">
        <v>0</v>
      </c>
      <c r="V15" s="461" t="s">
        <v>198</v>
      </c>
      <c r="W15" s="461">
        <v>1</v>
      </c>
      <c r="X15" s="461">
        <f t="shared" si="1"/>
        <v>14</v>
      </c>
      <c r="Y15" s="461">
        <v>10</v>
      </c>
      <c r="Z15" s="462" t="s">
        <v>208</v>
      </c>
      <c r="AA15" s="436"/>
      <c r="AB15" s="112"/>
      <c r="AC15" s="112"/>
      <c r="AD15" s="112"/>
      <c r="AE15" s="112"/>
      <c r="AF15" s="112"/>
      <c r="AG15" s="112"/>
      <c r="AH15" s="121"/>
      <c r="AI15" s="114"/>
      <c r="AJ15" s="114"/>
      <c r="AK15" s="114"/>
      <c r="AL15" s="114"/>
      <c r="AM15" s="114"/>
      <c r="AN15" s="114"/>
      <c r="AO15" s="114"/>
      <c r="AP15" s="114"/>
      <c r="AQ15" s="114"/>
      <c r="AR15" s="503"/>
    </row>
    <row r="16" spans="1:44" ht="12.75">
      <c r="A16" s="451">
        <v>12</v>
      </c>
      <c r="B16" s="452" t="s">
        <v>421</v>
      </c>
      <c r="C16" s="453" t="s">
        <v>264</v>
      </c>
      <c r="D16" s="454">
        <v>456</v>
      </c>
      <c r="E16" s="455" t="s">
        <v>1092</v>
      </c>
      <c r="F16" s="456" t="str">
        <f t="shared" si="0"/>
        <v>01C8</v>
      </c>
      <c r="G16" s="457">
        <v>6</v>
      </c>
      <c r="H16" s="457" t="s">
        <v>542</v>
      </c>
      <c r="I16" s="458" t="s">
        <v>505</v>
      </c>
      <c r="J16" s="459">
        <v>2</v>
      </c>
      <c r="K16" s="459" t="s">
        <v>198</v>
      </c>
      <c r="L16" s="459"/>
      <c r="M16" s="459"/>
      <c r="N16" s="457"/>
      <c r="O16" s="460" t="s">
        <v>210</v>
      </c>
      <c r="P16" s="457" t="s">
        <v>547</v>
      </c>
      <c r="Q16" s="459" t="s">
        <v>225</v>
      </c>
      <c r="R16" s="459" t="s">
        <v>247</v>
      </c>
      <c r="S16" s="457">
        <v>6</v>
      </c>
      <c r="T16" s="460" t="s">
        <v>210</v>
      </c>
      <c r="U16" s="461" t="s">
        <v>0</v>
      </c>
      <c r="V16" s="461" t="s">
        <v>198</v>
      </c>
      <c r="W16" s="461">
        <v>1</v>
      </c>
      <c r="X16" s="461">
        <f t="shared" si="1"/>
        <v>14</v>
      </c>
      <c r="Y16" s="461">
        <v>10</v>
      </c>
      <c r="Z16" s="462" t="s">
        <v>207</v>
      </c>
      <c r="AA16" s="436"/>
      <c r="AB16" s="112"/>
      <c r="AC16" s="112"/>
      <c r="AD16" s="112"/>
      <c r="AE16" s="112"/>
      <c r="AF16" s="112"/>
      <c r="AG16" s="112"/>
      <c r="AH16" s="121"/>
      <c r="AI16" s="114"/>
      <c r="AJ16" s="114"/>
      <c r="AK16" s="114"/>
      <c r="AL16" s="114"/>
      <c r="AM16" s="114"/>
      <c r="AN16" s="114"/>
      <c r="AO16" s="114"/>
      <c r="AP16" s="114"/>
      <c r="AQ16" s="114"/>
      <c r="AR16" s="503"/>
    </row>
    <row r="17" spans="1:44" ht="12.75">
      <c r="A17" s="451">
        <v>13</v>
      </c>
      <c r="B17" s="452" t="s">
        <v>422</v>
      </c>
      <c r="C17" s="453" t="s">
        <v>264</v>
      </c>
      <c r="D17" s="454">
        <v>111</v>
      </c>
      <c r="E17" s="455" t="s">
        <v>1092</v>
      </c>
      <c r="F17" s="456" t="str">
        <f t="shared" si="0"/>
        <v>006F</v>
      </c>
      <c r="G17" s="457">
        <v>6</v>
      </c>
      <c r="H17" s="457" t="s">
        <v>542</v>
      </c>
      <c r="I17" s="458" t="s">
        <v>506</v>
      </c>
      <c r="J17" s="459">
        <v>2</v>
      </c>
      <c r="K17" s="459" t="s">
        <v>198</v>
      </c>
      <c r="L17" s="459"/>
      <c r="M17" s="459"/>
      <c r="N17" s="457"/>
      <c r="O17" s="460" t="s">
        <v>210</v>
      </c>
      <c r="P17" s="457" t="s">
        <v>547</v>
      </c>
      <c r="Q17" s="459" t="s">
        <v>225</v>
      </c>
      <c r="R17" s="459" t="s">
        <v>247</v>
      </c>
      <c r="S17" s="457">
        <v>5</v>
      </c>
      <c r="T17" s="460" t="s">
        <v>210</v>
      </c>
      <c r="U17" s="461" t="s">
        <v>0</v>
      </c>
      <c r="V17" s="461" t="s">
        <v>198</v>
      </c>
      <c r="W17" s="461">
        <v>1</v>
      </c>
      <c r="X17" s="461">
        <f t="shared" si="1"/>
        <v>13</v>
      </c>
      <c r="Y17" s="461">
        <v>9</v>
      </c>
      <c r="Z17" s="462" t="s">
        <v>208</v>
      </c>
      <c r="AA17" s="436"/>
      <c r="AB17" s="112"/>
      <c r="AC17" s="112"/>
      <c r="AD17" s="112"/>
      <c r="AE17" s="112"/>
      <c r="AF17" s="112"/>
      <c r="AG17" s="112"/>
      <c r="AH17" s="121"/>
      <c r="AI17" s="114"/>
      <c r="AJ17" s="114"/>
      <c r="AK17" s="114"/>
      <c r="AL17" s="114"/>
      <c r="AM17" s="114"/>
      <c r="AN17" s="114"/>
      <c r="AO17" s="114"/>
      <c r="AP17" s="114"/>
      <c r="AQ17" s="114"/>
      <c r="AR17" s="503"/>
    </row>
    <row r="18" spans="1:44" ht="12.75">
      <c r="A18" s="451">
        <v>14</v>
      </c>
      <c r="B18" s="452" t="s">
        <v>423</v>
      </c>
      <c r="C18" s="453" t="s">
        <v>264</v>
      </c>
      <c r="D18" s="454">
        <v>11</v>
      </c>
      <c r="E18" s="455" t="s">
        <v>1092</v>
      </c>
      <c r="F18" s="456" t="str">
        <f t="shared" si="0"/>
        <v>000B</v>
      </c>
      <c r="G18" s="457">
        <v>6</v>
      </c>
      <c r="H18" s="457" t="s">
        <v>542</v>
      </c>
      <c r="I18" s="458" t="s">
        <v>507</v>
      </c>
      <c r="J18" s="459">
        <v>2</v>
      </c>
      <c r="K18" s="459" t="s">
        <v>198</v>
      </c>
      <c r="L18" s="459"/>
      <c r="M18" s="459"/>
      <c r="N18" s="457"/>
      <c r="O18" s="460" t="s">
        <v>210</v>
      </c>
      <c r="P18" s="457" t="s">
        <v>547</v>
      </c>
      <c r="Q18" s="459" t="s">
        <v>225</v>
      </c>
      <c r="R18" s="459" t="s">
        <v>247</v>
      </c>
      <c r="S18" s="457">
        <v>4</v>
      </c>
      <c r="T18" s="460" t="s">
        <v>210</v>
      </c>
      <c r="U18" s="461" t="s">
        <v>0</v>
      </c>
      <c r="V18" s="461" t="s">
        <v>198</v>
      </c>
      <c r="W18" s="461">
        <v>1</v>
      </c>
      <c r="X18" s="461">
        <f t="shared" si="1"/>
        <v>13</v>
      </c>
      <c r="Y18" s="461">
        <v>9</v>
      </c>
      <c r="Z18" s="462" t="s">
        <v>207</v>
      </c>
      <c r="AA18" s="436"/>
      <c r="AB18" s="112"/>
      <c r="AC18" s="112"/>
      <c r="AD18" s="112"/>
      <c r="AE18" s="112"/>
      <c r="AF18" s="112"/>
      <c r="AG18" s="112"/>
      <c r="AH18" s="121"/>
      <c r="AI18" s="114"/>
      <c r="AJ18" s="114"/>
      <c r="AK18" s="114"/>
      <c r="AL18" s="114"/>
      <c r="AM18" s="114"/>
      <c r="AN18" s="114"/>
      <c r="AO18" s="114"/>
      <c r="AP18" s="114"/>
      <c r="AQ18" s="121"/>
      <c r="AR18" s="503"/>
    </row>
    <row r="19" spans="1:44" ht="12.75">
      <c r="A19" s="451">
        <v>15</v>
      </c>
      <c r="B19" s="452" t="s">
        <v>424</v>
      </c>
      <c r="C19" s="453" t="s">
        <v>264</v>
      </c>
      <c r="D19" s="454">
        <v>715</v>
      </c>
      <c r="E19" s="455" t="s">
        <v>1092</v>
      </c>
      <c r="F19" s="456" t="str">
        <f t="shared" si="0"/>
        <v>02CB</v>
      </c>
      <c r="G19" s="457">
        <v>6</v>
      </c>
      <c r="H19" s="457" t="s">
        <v>542</v>
      </c>
      <c r="I19" s="458" t="s">
        <v>508</v>
      </c>
      <c r="J19" s="459">
        <v>2</v>
      </c>
      <c r="K19" s="459" t="s">
        <v>198</v>
      </c>
      <c r="L19" s="459"/>
      <c r="M19" s="459"/>
      <c r="N19" s="457"/>
      <c r="O19" s="460" t="s">
        <v>210</v>
      </c>
      <c r="P19" s="457" t="s">
        <v>547</v>
      </c>
      <c r="Q19" s="459" t="s">
        <v>225</v>
      </c>
      <c r="R19" s="459" t="s">
        <v>247</v>
      </c>
      <c r="S19" s="457">
        <v>3</v>
      </c>
      <c r="T19" s="460" t="s">
        <v>210</v>
      </c>
      <c r="U19" s="461" t="s">
        <v>0</v>
      </c>
      <c r="V19" s="461" t="s">
        <v>198</v>
      </c>
      <c r="W19" s="461">
        <v>1</v>
      </c>
      <c r="X19" s="461">
        <f t="shared" si="1"/>
        <v>11</v>
      </c>
      <c r="Y19" s="461">
        <v>8</v>
      </c>
      <c r="Z19" s="462" t="s">
        <v>208</v>
      </c>
      <c r="AA19" s="436"/>
      <c r="AB19" s="112"/>
      <c r="AC19" s="112"/>
      <c r="AD19" s="112"/>
      <c r="AE19" s="112"/>
      <c r="AF19" s="112"/>
      <c r="AG19" s="112"/>
      <c r="AH19" s="121"/>
      <c r="AI19" s="114"/>
      <c r="AJ19" s="114"/>
      <c r="AK19" s="114"/>
      <c r="AL19" s="114"/>
      <c r="AM19" s="114"/>
      <c r="AN19" s="114"/>
      <c r="AO19" s="114"/>
      <c r="AP19" s="114"/>
      <c r="AQ19" s="114"/>
      <c r="AR19" s="503"/>
    </row>
    <row r="20" spans="1:44" ht="12.75">
      <c r="A20" s="451">
        <v>16</v>
      </c>
      <c r="B20" s="452" t="s">
        <v>425</v>
      </c>
      <c r="C20" s="453" t="s">
        <v>264</v>
      </c>
      <c r="D20" s="454">
        <v>366</v>
      </c>
      <c r="E20" s="455" t="s">
        <v>1092</v>
      </c>
      <c r="F20" s="456" t="str">
        <f t="shared" si="0"/>
        <v>016E</v>
      </c>
      <c r="G20" s="457">
        <v>6</v>
      </c>
      <c r="H20" s="457" t="s">
        <v>542</v>
      </c>
      <c r="I20" s="458" t="s">
        <v>509</v>
      </c>
      <c r="J20" s="459">
        <v>2</v>
      </c>
      <c r="K20" s="459" t="s">
        <v>198</v>
      </c>
      <c r="L20" s="459"/>
      <c r="M20" s="459"/>
      <c r="N20" s="457"/>
      <c r="O20" s="460" t="s">
        <v>210</v>
      </c>
      <c r="P20" s="457" t="s">
        <v>547</v>
      </c>
      <c r="Q20" s="459" t="s">
        <v>225</v>
      </c>
      <c r="R20" s="459" t="s">
        <v>247</v>
      </c>
      <c r="S20" s="457">
        <v>2</v>
      </c>
      <c r="T20" s="460" t="s">
        <v>210</v>
      </c>
      <c r="U20" s="461" t="s">
        <v>0</v>
      </c>
      <c r="V20" s="461" t="s">
        <v>198</v>
      </c>
      <c r="W20" s="461">
        <v>1</v>
      </c>
      <c r="X20" s="461">
        <f t="shared" si="1"/>
        <v>11</v>
      </c>
      <c r="Y20" s="461">
        <v>8</v>
      </c>
      <c r="Z20" s="462" t="s">
        <v>207</v>
      </c>
      <c r="AA20" s="436"/>
      <c r="AB20" s="112"/>
      <c r="AC20" s="112"/>
      <c r="AD20" s="112"/>
      <c r="AE20" s="112"/>
      <c r="AF20" s="112"/>
      <c r="AG20" s="112"/>
      <c r="AH20" s="121"/>
      <c r="AI20" s="114"/>
      <c r="AJ20" s="114"/>
      <c r="AK20" s="114"/>
      <c r="AL20" s="114"/>
      <c r="AM20" s="114"/>
      <c r="AN20" s="114"/>
      <c r="AO20" s="114"/>
      <c r="AP20" s="114"/>
      <c r="AQ20" s="114"/>
      <c r="AR20" s="503"/>
    </row>
    <row r="21" spans="1:44" ht="12.75">
      <c r="A21" s="451">
        <v>17</v>
      </c>
      <c r="B21" s="452" t="s">
        <v>426</v>
      </c>
      <c r="C21" s="453" t="s">
        <v>264</v>
      </c>
      <c r="D21" s="454">
        <v>427</v>
      </c>
      <c r="E21" s="455" t="s">
        <v>1092</v>
      </c>
      <c r="F21" s="456" t="str">
        <f t="shared" si="0"/>
        <v>01AB</v>
      </c>
      <c r="G21" s="457">
        <v>6</v>
      </c>
      <c r="H21" s="457" t="s">
        <v>542</v>
      </c>
      <c r="I21" s="458" t="s">
        <v>510</v>
      </c>
      <c r="J21" s="459">
        <v>2</v>
      </c>
      <c r="K21" s="459" t="s">
        <v>198</v>
      </c>
      <c r="L21" s="459"/>
      <c r="M21" s="459"/>
      <c r="N21" s="457"/>
      <c r="O21" s="460" t="s">
        <v>210</v>
      </c>
      <c r="P21" s="457" t="s">
        <v>547</v>
      </c>
      <c r="Q21" s="459" t="s">
        <v>225</v>
      </c>
      <c r="R21" s="459" t="s">
        <v>247</v>
      </c>
      <c r="S21" s="457">
        <v>1</v>
      </c>
      <c r="T21" s="460" t="s">
        <v>210</v>
      </c>
      <c r="U21" s="461" t="s">
        <v>0</v>
      </c>
      <c r="V21" s="461" t="s">
        <v>198</v>
      </c>
      <c r="W21" s="461">
        <v>1</v>
      </c>
      <c r="X21" s="461">
        <f t="shared" si="1"/>
        <v>10</v>
      </c>
      <c r="Y21" s="461">
        <v>7</v>
      </c>
      <c r="Z21" s="462" t="s">
        <v>208</v>
      </c>
      <c r="AA21" s="436"/>
      <c r="AB21" s="112"/>
      <c r="AC21" s="112"/>
      <c r="AD21" s="112"/>
      <c r="AE21" s="112"/>
      <c r="AF21" s="112"/>
      <c r="AG21" s="112"/>
      <c r="AH21" s="121"/>
      <c r="AI21" s="114"/>
      <c r="AJ21" s="114"/>
      <c r="AK21" s="114"/>
      <c r="AL21" s="114"/>
      <c r="AM21" s="114"/>
      <c r="AN21" s="114"/>
      <c r="AO21" s="114"/>
      <c r="AP21" s="114"/>
      <c r="AQ21" s="114"/>
      <c r="AR21" s="503"/>
    </row>
    <row r="22" spans="1:44" ht="12.75">
      <c r="A22" s="451">
        <v>18</v>
      </c>
      <c r="B22" s="452" t="s">
        <v>427</v>
      </c>
      <c r="C22" s="453" t="s">
        <v>264</v>
      </c>
      <c r="D22" s="454">
        <v>385</v>
      </c>
      <c r="E22" s="455" t="s">
        <v>1092</v>
      </c>
      <c r="F22" s="456" t="str">
        <f t="shared" si="0"/>
        <v>0181</v>
      </c>
      <c r="G22" s="457">
        <v>6</v>
      </c>
      <c r="H22" s="457" t="s">
        <v>542</v>
      </c>
      <c r="I22" s="458" t="s">
        <v>511</v>
      </c>
      <c r="J22" s="459">
        <v>2</v>
      </c>
      <c r="K22" s="459" t="s">
        <v>198</v>
      </c>
      <c r="L22" s="459"/>
      <c r="M22" s="459"/>
      <c r="N22" s="457"/>
      <c r="O22" s="460" t="s">
        <v>210</v>
      </c>
      <c r="P22" s="457" t="s">
        <v>547</v>
      </c>
      <c r="Q22" s="459" t="s">
        <v>225</v>
      </c>
      <c r="R22" s="459" t="s">
        <v>195</v>
      </c>
      <c r="S22" s="457">
        <v>5</v>
      </c>
      <c r="T22" s="460" t="s">
        <v>210</v>
      </c>
      <c r="U22" s="461" t="s">
        <v>0</v>
      </c>
      <c r="V22" s="461" t="s">
        <v>198</v>
      </c>
      <c r="W22" s="461">
        <v>1</v>
      </c>
      <c r="X22" s="461">
        <f t="shared" si="1"/>
        <v>10</v>
      </c>
      <c r="Y22" s="461">
        <v>7</v>
      </c>
      <c r="Z22" s="462" t="s">
        <v>207</v>
      </c>
      <c r="AA22" s="436"/>
      <c r="AB22" s="112"/>
      <c r="AC22" s="112"/>
      <c r="AD22" s="112"/>
      <c r="AE22" s="112"/>
      <c r="AF22" s="112"/>
      <c r="AG22" s="112"/>
      <c r="AH22" s="121"/>
      <c r="AI22" s="114"/>
      <c r="AJ22" s="114"/>
      <c r="AK22" s="114"/>
      <c r="AL22" s="114"/>
      <c r="AM22" s="114"/>
      <c r="AN22" s="114"/>
      <c r="AO22" s="114"/>
      <c r="AP22" s="114"/>
      <c r="AQ22" s="114"/>
      <c r="AR22" s="503"/>
    </row>
    <row r="23" spans="1:44" ht="12.75">
      <c r="A23" s="451">
        <v>19</v>
      </c>
      <c r="B23" s="452" t="s">
        <v>428</v>
      </c>
      <c r="C23" s="453" t="s">
        <v>264</v>
      </c>
      <c r="D23" s="454">
        <v>444</v>
      </c>
      <c r="E23" s="455" t="s">
        <v>1092</v>
      </c>
      <c r="F23" s="456" t="str">
        <f t="shared" si="0"/>
        <v>01BC</v>
      </c>
      <c r="G23" s="457">
        <v>6</v>
      </c>
      <c r="H23" s="457" t="s">
        <v>542</v>
      </c>
      <c r="I23" s="458" t="s">
        <v>512</v>
      </c>
      <c r="J23" s="459">
        <v>2</v>
      </c>
      <c r="K23" s="459" t="s">
        <v>198</v>
      </c>
      <c r="L23" s="459"/>
      <c r="M23" s="459"/>
      <c r="N23" s="457"/>
      <c r="O23" s="460" t="s">
        <v>214</v>
      </c>
      <c r="P23" s="457" t="s">
        <v>547</v>
      </c>
      <c r="Q23" s="459" t="s">
        <v>225</v>
      </c>
      <c r="R23" s="459" t="s">
        <v>195</v>
      </c>
      <c r="S23" s="457">
        <v>4</v>
      </c>
      <c r="T23" s="460" t="s">
        <v>214</v>
      </c>
      <c r="U23" s="461" t="s">
        <v>0</v>
      </c>
      <c r="V23" s="461" t="s">
        <v>198</v>
      </c>
      <c r="W23" s="461">
        <v>1</v>
      </c>
      <c r="X23" s="461">
        <f t="shared" si="1"/>
        <v>9</v>
      </c>
      <c r="Y23" s="461">
        <v>6</v>
      </c>
      <c r="Z23" s="462" t="s">
        <v>208</v>
      </c>
      <c r="AA23" s="436"/>
      <c r="AB23" s="112"/>
      <c r="AC23" s="112"/>
      <c r="AD23" s="112"/>
      <c r="AE23" s="112"/>
      <c r="AF23" s="112"/>
      <c r="AG23" s="112"/>
      <c r="AH23" s="121"/>
      <c r="AI23" s="114"/>
      <c r="AJ23" s="114"/>
      <c r="AK23" s="114"/>
      <c r="AL23" s="114"/>
      <c r="AM23" s="114"/>
      <c r="AN23" s="114"/>
      <c r="AO23" s="114"/>
      <c r="AP23" s="114"/>
      <c r="AQ23" s="114"/>
      <c r="AR23" s="503"/>
    </row>
    <row r="24" spans="1:44" ht="12.75">
      <c r="A24" s="451">
        <v>20</v>
      </c>
      <c r="B24" s="452" t="s">
        <v>429</v>
      </c>
      <c r="C24" s="453" t="s">
        <v>264</v>
      </c>
      <c r="D24" s="454">
        <v>380</v>
      </c>
      <c r="E24" s="455" t="s">
        <v>1092</v>
      </c>
      <c r="F24" s="456" t="str">
        <f t="shared" si="0"/>
        <v>017C</v>
      </c>
      <c r="G24" s="457">
        <v>6</v>
      </c>
      <c r="H24" s="457" t="s">
        <v>542</v>
      </c>
      <c r="I24" s="458" t="s">
        <v>513</v>
      </c>
      <c r="J24" s="459">
        <v>2</v>
      </c>
      <c r="K24" s="459" t="s">
        <v>198</v>
      </c>
      <c r="L24" s="459"/>
      <c r="M24" s="459"/>
      <c r="N24" s="457"/>
      <c r="O24" s="460" t="s">
        <v>210</v>
      </c>
      <c r="P24" s="457" t="s">
        <v>547</v>
      </c>
      <c r="Q24" s="459" t="s">
        <v>225</v>
      </c>
      <c r="R24" s="459" t="s">
        <v>195</v>
      </c>
      <c r="S24" s="457">
        <v>3</v>
      </c>
      <c r="T24" s="460" t="s">
        <v>210</v>
      </c>
      <c r="U24" s="461" t="s">
        <v>0</v>
      </c>
      <c r="V24" s="461" t="s">
        <v>198</v>
      </c>
      <c r="W24" s="461">
        <v>1</v>
      </c>
      <c r="X24" s="461">
        <f t="shared" si="1"/>
        <v>9</v>
      </c>
      <c r="Y24" s="461">
        <v>6</v>
      </c>
      <c r="Z24" s="462" t="s">
        <v>207</v>
      </c>
      <c r="AA24" s="436"/>
      <c r="AB24" s="112"/>
      <c r="AC24" s="112"/>
      <c r="AD24" s="112"/>
      <c r="AE24" s="112"/>
      <c r="AF24" s="112"/>
      <c r="AG24" s="112"/>
      <c r="AH24" s="121"/>
      <c r="AI24" s="114"/>
      <c r="AJ24" s="114"/>
      <c r="AK24" s="114"/>
      <c r="AL24" s="114"/>
      <c r="AM24" s="114"/>
      <c r="AN24" s="114"/>
      <c r="AO24" s="114"/>
      <c r="AP24" s="114"/>
      <c r="AQ24" s="114"/>
      <c r="AR24" s="503"/>
    </row>
    <row r="25" spans="1:44" ht="12.75">
      <c r="A25" s="451">
        <v>21</v>
      </c>
      <c r="B25" s="452" t="s">
        <v>430</v>
      </c>
      <c r="C25" s="453" t="s">
        <v>264</v>
      </c>
      <c r="D25" s="454">
        <v>347</v>
      </c>
      <c r="E25" s="455" t="s">
        <v>1092</v>
      </c>
      <c r="F25" s="456" t="str">
        <f t="shared" si="0"/>
        <v>015B</v>
      </c>
      <c r="G25" s="457">
        <v>6</v>
      </c>
      <c r="H25" s="457" t="s">
        <v>542</v>
      </c>
      <c r="I25" s="458" t="s">
        <v>514</v>
      </c>
      <c r="J25" s="459">
        <v>2</v>
      </c>
      <c r="K25" s="459" t="s">
        <v>198</v>
      </c>
      <c r="L25" s="459"/>
      <c r="M25" s="459"/>
      <c r="N25" s="457"/>
      <c r="O25" s="460" t="s">
        <v>210</v>
      </c>
      <c r="P25" s="457" t="s">
        <v>547</v>
      </c>
      <c r="Q25" s="459" t="s">
        <v>225</v>
      </c>
      <c r="R25" s="459" t="s">
        <v>195</v>
      </c>
      <c r="S25" s="457">
        <v>2</v>
      </c>
      <c r="T25" s="460" t="s">
        <v>210</v>
      </c>
      <c r="U25" s="461" t="s">
        <v>0</v>
      </c>
      <c r="V25" s="461" t="s">
        <v>198</v>
      </c>
      <c r="W25" s="461">
        <v>1</v>
      </c>
      <c r="X25" s="461">
        <f t="shared" si="1"/>
        <v>8</v>
      </c>
      <c r="Y25" s="461">
        <v>5</v>
      </c>
      <c r="Z25" s="462" t="s">
        <v>208</v>
      </c>
      <c r="AA25" s="436"/>
      <c r="AB25" s="112"/>
      <c r="AC25" s="112"/>
      <c r="AD25" s="112"/>
      <c r="AE25" s="112"/>
      <c r="AF25" s="112"/>
      <c r="AG25" s="112"/>
      <c r="AH25" s="121"/>
      <c r="AI25" s="114"/>
      <c r="AJ25" s="114"/>
      <c r="AK25" s="114"/>
      <c r="AL25" s="114"/>
      <c r="AM25" s="114"/>
      <c r="AN25" s="114"/>
      <c r="AO25" s="114"/>
      <c r="AP25" s="114"/>
      <c r="AQ25" s="114"/>
      <c r="AR25" s="503"/>
    </row>
    <row r="26" spans="1:44" ht="12.75">
      <c r="A26" s="451">
        <v>22</v>
      </c>
      <c r="B26" s="452" t="s">
        <v>431</v>
      </c>
      <c r="C26" s="453" t="s">
        <v>264</v>
      </c>
      <c r="D26" s="454">
        <v>200</v>
      </c>
      <c r="E26" s="455" t="s">
        <v>1092</v>
      </c>
      <c r="F26" s="456" t="str">
        <f t="shared" si="0"/>
        <v>00C8</v>
      </c>
      <c r="G26" s="457">
        <v>8</v>
      </c>
      <c r="H26" s="457" t="s">
        <v>542</v>
      </c>
      <c r="I26" s="458" t="s">
        <v>515</v>
      </c>
      <c r="J26" s="459">
        <v>2</v>
      </c>
      <c r="K26" s="459" t="s">
        <v>198</v>
      </c>
      <c r="L26" s="459"/>
      <c r="M26" s="459"/>
      <c r="N26" s="457"/>
      <c r="O26" s="460" t="s">
        <v>210</v>
      </c>
      <c r="P26" s="457" t="s">
        <v>547</v>
      </c>
      <c r="Q26" s="459" t="s">
        <v>225</v>
      </c>
      <c r="R26" s="459" t="s">
        <v>195</v>
      </c>
      <c r="S26" s="457">
        <v>1</v>
      </c>
      <c r="T26" s="460" t="s">
        <v>210</v>
      </c>
      <c r="U26" s="461" t="s">
        <v>0</v>
      </c>
      <c r="V26" s="461" t="s">
        <v>198</v>
      </c>
      <c r="W26" s="461">
        <v>1</v>
      </c>
      <c r="X26" s="461">
        <f t="shared" si="1"/>
        <v>8</v>
      </c>
      <c r="Y26" s="461">
        <v>5</v>
      </c>
      <c r="Z26" s="462" t="s">
        <v>207</v>
      </c>
      <c r="AA26" s="436"/>
      <c r="AB26" s="112"/>
      <c r="AC26" s="112"/>
      <c r="AD26" s="112"/>
      <c r="AE26" s="112"/>
      <c r="AF26" s="112"/>
      <c r="AG26" s="112"/>
      <c r="AH26" s="121"/>
      <c r="AI26" s="114"/>
      <c r="AJ26" s="114"/>
      <c r="AK26" s="114"/>
      <c r="AL26" s="114"/>
      <c r="AM26" s="114"/>
      <c r="AN26" s="114"/>
      <c r="AO26" s="114"/>
      <c r="AP26" s="114"/>
      <c r="AQ26" s="114"/>
      <c r="AR26" s="503"/>
    </row>
    <row r="27" spans="1:44" ht="12.75">
      <c r="A27" s="463"/>
      <c r="B27" s="464"/>
      <c r="C27" s="465"/>
      <c r="D27" s="466"/>
      <c r="E27" s="467"/>
      <c r="F27" s="468"/>
      <c r="G27" s="469"/>
      <c r="H27" s="469"/>
      <c r="I27" s="463"/>
      <c r="J27" s="463"/>
      <c r="K27" s="463"/>
      <c r="L27" s="463"/>
      <c r="M27" s="463"/>
      <c r="N27" s="463"/>
      <c r="O27" s="470"/>
      <c r="P27" s="469"/>
      <c r="Q27" s="463"/>
      <c r="R27" s="463"/>
      <c r="S27" s="463"/>
      <c r="T27" s="470"/>
      <c r="U27" s="463"/>
      <c r="V27" s="463"/>
      <c r="W27" s="463"/>
      <c r="X27" s="463"/>
      <c r="Y27" s="109"/>
      <c r="Z27" s="109"/>
      <c r="AA27" s="109"/>
      <c r="AB27" s="109"/>
      <c r="AC27" s="109"/>
      <c r="AD27" s="109"/>
      <c r="AE27" s="109"/>
      <c r="AF27" s="109"/>
      <c r="AG27" s="109"/>
      <c r="AH27" s="109"/>
      <c r="AI27" s="109"/>
      <c r="AJ27" s="109"/>
      <c r="AK27" s="109"/>
      <c r="AL27" s="109"/>
      <c r="AM27" s="109"/>
      <c r="AN27" s="109"/>
      <c r="AO27" s="109"/>
      <c r="AP27" s="109"/>
      <c r="AQ27" s="109"/>
      <c r="AR27" s="109"/>
    </row>
    <row r="28" spans="1:44" ht="12.75">
      <c r="A28" s="451">
        <v>23</v>
      </c>
      <c r="B28" s="452" t="s">
        <v>432</v>
      </c>
      <c r="C28" s="453" t="s">
        <v>264</v>
      </c>
      <c r="D28" s="471">
        <v>583</v>
      </c>
      <c r="E28" s="455" t="s">
        <v>1092</v>
      </c>
      <c r="F28" s="456" t="str">
        <f aca="true" t="shared" si="2" ref="F28:F50">DEC2HEX(D28,4)</f>
        <v>0247</v>
      </c>
      <c r="G28" s="457">
        <v>6</v>
      </c>
      <c r="H28" s="457" t="s">
        <v>553</v>
      </c>
      <c r="I28" s="459" t="s">
        <v>0</v>
      </c>
      <c r="J28" s="459">
        <v>2</v>
      </c>
      <c r="K28" s="459" t="s">
        <v>1100</v>
      </c>
      <c r="L28" s="459">
        <v>3</v>
      </c>
      <c r="M28" s="459">
        <v>2</v>
      </c>
      <c r="N28" s="459" t="s">
        <v>205</v>
      </c>
      <c r="O28" s="460" t="s">
        <v>220</v>
      </c>
      <c r="P28" s="457" t="s">
        <v>547</v>
      </c>
      <c r="Q28" s="459" t="s">
        <v>225</v>
      </c>
      <c r="R28" s="459" t="s">
        <v>205</v>
      </c>
      <c r="S28" s="459">
        <v>4</v>
      </c>
      <c r="T28" s="460" t="s">
        <v>210</v>
      </c>
      <c r="U28" s="461" t="s">
        <v>0</v>
      </c>
      <c r="V28" s="461" t="s">
        <v>198</v>
      </c>
      <c r="W28" s="461">
        <v>1</v>
      </c>
      <c r="X28" s="461">
        <f aca="true" t="shared" si="3" ref="X28:X50">IF(Y28&lt;9,Y28+3,Y28+4)</f>
        <v>7</v>
      </c>
      <c r="Y28" s="461">
        <v>4</v>
      </c>
      <c r="Z28" s="462" t="s">
        <v>208</v>
      </c>
      <c r="AA28" s="436"/>
      <c r="AB28" s="112"/>
      <c r="AC28" s="112"/>
      <c r="AD28" s="112"/>
      <c r="AE28" s="112"/>
      <c r="AF28" s="112"/>
      <c r="AG28" s="112"/>
      <c r="AH28" s="439"/>
      <c r="AI28" s="114"/>
      <c r="AJ28" s="114"/>
      <c r="AK28" s="114"/>
      <c r="AL28" s="114"/>
      <c r="AM28" s="114"/>
      <c r="AN28" s="114"/>
      <c r="AO28" s="114"/>
      <c r="AP28" s="114"/>
      <c r="AQ28" s="121"/>
      <c r="AR28" s="503"/>
    </row>
    <row r="29" spans="1:44" ht="12.75">
      <c r="A29" s="451">
        <v>24</v>
      </c>
      <c r="B29" s="472" t="s">
        <v>433</v>
      </c>
      <c r="C29" s="473" t="s">
        <v>264</v>
      </c>
      <c r="D29" s="474">
        <v>343</v>
      </c>
      <c r="E29" s="475" t="s">
        <v>1092</v>
      </c>
      <c r="F29" s="476" t="str">
        <f t="shared" si="2"/>
        <v>0157</v>
      </c>
      <c r="G29" s="477">
        <v>6</v>
      </c>
      <c r="H29" s="477" t="s">
        <v>553</v>
      </c>
      <c r="I29" s="478" t="s">
        <v>0</v>
      </c>
      <c r="J29" s="478">
        <v>2</v>
      </c>
      <c r="K29" s="478" t="s">
        <v>1100</v>
      </c>
      <c r="L29" s="478">
        <v>3</v>
      </c>
      <c r="M29" s="478">
        <v>1</v>
      </c>
      <c r="N29" s="478" t="s">
        <v>205</v>
      </c>
      <c r="O29" s="479" t="s">
        <v>219</v>
      </c>
      <c r="P29" s="477" t="s">
        <v>547</v>
      </c>
      <c r="Q29" s="478" t="s">
        <v>225</v>
      </c>
      <c r="R29" s="478" t="s">
        <v>205</v>
      </c>
      <c r="S29" s="478">
        <v>4</v>
      </c>
      <c r="T29" s="479" t="s">
        <v>214</v>
      </c>
      <c r="U29" s="480" t="s">
        <v>0</v>
      </c>
      <c r="V29" s="480" t="s">
        <v>205</v>
      </c>
      <c r="W29" s="480">
        <v>2</v>
      </c>
      <c r="X29" s="480">
        <f t="shared" si="3"/>
        <v>10</v>
      </c>
      <c r="Y29" s="480">
        <v>7</v>
      </c>
      <c r="Z29" s="481" t="s">
        <v>208</v>
      </c>
      <c r="AA29" s="436"/>
      <c r="AB29" s="112"/>
      <c r="AC29" s="112"/>
      <c r="AD29" s="112"/>
      <c r="AE29" s="112"/>
      <c r="AF29" s="112"/>
      <c r="AG29" s="112"/>
      <c r="AH29" s="439"/>
      <c r="AI29" s="114"/>
      <c r="AJ29" s="114"/>
      <c r="AK29" s="114"/>
      <c r="AL29" s="114"/>
      <c r="AM29" s="114"/>
      <c r="AN29" s="114"/>
      <c r="AO29" s="114"/>
      <c r="AP29" s="114"/>
      <c r="AQ29" s="114"/>
      <c r="AR29" s="503"/>
    </row>
    <row r="30" spans="1:44" ht="12.75">
      <c r="A30" s="451">
        <v>25</v>
      </c>
      <c r="B30" s="472" t="s">
        <v>434</v>
      </c>
      <c r="C30" s="473" t="s">
        <v>264</v>
      </c>
      <c r="D30" s="474">
        <v>378</v>
      </c>
      <c r="E30" s="475" t="s">
        <v>1092</v>
      </c>
      <c r="F30" s="476" t="str">
        <f t="shared" si="2"/>
        <v>017A</v>
      </c>
      <c r="G30" s="477">
        <v>6</v>
      </c>
      <c r="H30" s="477" t="s">
        <v>553</v>
      </c>
      <c r="I30" s="478" t="s">
        <v>0</v>
      </c>
      <c r="J30" s="478">
        <v>2</v>
      </c>
      <c r="K30" s="478" t="s">
        <v>1100</v>
      </c>
      <c r="L30" s="478">
        <v>2</v>
      </c>
      <c r="M30" s="478">
        <v>10</v>
      </c>
      <c r="N30" s="478" t="s">
        <v>205</v>
      </c>
      <c r="O30" s="479" t="s">
        <v>218</v>
      </c>
      <c r="P30" s="477" t="s">
        <v>547</v>
      </c>
      <c r="Q30" s="478" t="s">
        <v>225</v>
      </c>
      <c r="R30" s="478" t="s">
        <v>205</v>
      </c>
      <c r="S30" s="478">
        <v>4</v>
      </c>
      <c r="T30" s="479" t="s">
        <v>213</v>
      </c>
      <c r="U30" s="480" t="s">
        <v>0</v>
      </c>
      <c r="V30" s="480" t="s">
        <v>205</v>
      </c>
      <c r="W30" s="480">
        <v>2</v>
      </c>
      <c r="X30" s="480">
        <f t="shared" si="3"/>
        <v>10</v>
      </c>
      <c r="Y30" s="480">
        <v>7</v>
      </c>
      <c r="Z30" s="481" t="s">
        <v>207</v>
      </c>
      <c r="AA30" s="436"/>
      <c r="AB30" s="112"/>
      <c r="AC30" s="112"/>
      <c r="AD30" s="112"/>
      <c r="AE30" s="112"/>
      <c r="AF30" s="112"/>
      <c r="AG30" s="112"/>
      <c r="AH30" s="439"/>
      <c r="AI30" s="114"/>
      <c r="AJ30" s="114"/>
      <c r="AK30" s="114"/>
      <c r="AL30" s="114"/>
      <c r="AM30" s="114"/>
      <c r="AN30" s="114"/>
      <c r="AO30" s="114"/>
      <c r="AP30" s="114"/>
      <c r="AQ30" s="114"/>
      <c r="AR30" s="503"/>
    </row>
    <row r="31" spans="1:44" ht="12.75">
      <c r="A31" s="451">
        <v>26</v>
      </c>
      <c r="B31" s="452" t="s">
        <v>551</v>
      </c>
      <c r="C31" s="453" t="s">
        <v>264</v>
      </c>
      <c r="D31" s="454">
        <v>134</v>
      </c>
      <c r="E31" s="455" t="s">
        <v>1092</v>
      </c>
      <c r="F31" s="456" t="str">
        <f t="shared" si="2"/>
        <v>0086</v>
      </c>
      <c r="G31" s="457">
        <v>6</v>
      </c>
      <c r="H31" s="457" t="s">
        <v>553</v>
      </c>
      <c r="I31" s="459" t="s">
        <v>0</v>
      </c>
      <c r="J31" s="459">
        <v>2</v>
      </c>
      <c r="K31" s="459" t="s">
        <v>1100</v>
      </c>
      <c r="L31" s="459">
        <v>2</v>
      </c>
      <c r="M31" s="459">
        <v>9</v>
      </c>
      <c r="N31" s="459" t="s">
        <v>205</v>
      </c>
      <c r="O31" s="460" t="s">
        <v>217</v>
      </c>
      <c r="P31" s="457" t="s">
        <v>547</v>
      </c>
      <c r="Q31" s="459" t="s">
        <v>225</v>
      </c>
      <c r="R31" s="459" t="s">
        <v>205</v>
      </c>
      <c r="S31" s="459">
        <v>4</v>
      </c>
      <c r="T31" s="460" t="s">
        <v>212</v>
      </c>
      <c r="U31" s="461" t="s">
        <v>0</v>
      </c>
      <c r="V31" s="461" t="s">
        <v>198</v>
      </c>
      <c r="W31" s="461">
        <v>1</v>
      </c>
      <c r="X31" s="461">
        <f t="shared" si="3"/>
        <v>7</v>
      </c>
      <c r="Y31" s="461">
        <v>4</v>
      </c>
      <c r="Z31" s="462" t="s">
        <v>207</v>
      </c>
      <c r="AA31" s="436"/>
      <c r="AB31" s="112"/>
      <c r="AC31" s="112"/>
      <c r="AD31" s="112"/>
      <c r="AE31" s="112"/>
      <c r="AF31" s="112"/>
      <c r="AG31" s="112"/>
      <c r="AH31" s="439"/>
      <c r="AI31" s="114"/>
      <c r="AJ31" s="114"/>
      <c r="AK31" s="114"/>
      <c r="AL31" s="114"/>
      <c r="AM31" s="114"/>
      <c r="AN31" s="114"/>
      <c r="AO31" s="114"/>
      <c r="AP31" s="114"/>
      <c r="AQ31" s="114"/>
      <c r="AR31" s="503"/>
    </row>
    <row r="32" spans="1:44" ht="12.75">
      <c r="A32" s="451">
        <v>27</v>
      </c>
      <c r="B32" s="472" t="s">
        <v>435</v>
      </c>
      <c r="C32" s="473" t="s">
        <v>264</v>
      </c>
      <c r="D32" s="482">
        <v>50</v>
      </c>
      <c r="E32" s="475" t="s">
        <v>1092</v>
      </c>
      <c r="F32" s="476" t="str">
        <f t="shared" si="2"/>
        <v>0032</v>
      </c>
      <c r="G32" s="477">
        <v>7</v>
      </c>
      <c r="H32" s="477" t="s">
        <v>553</v>
      </c>
      <c r="I32" s="478" t="s">
        <v>0</v>
      </c>
      <c r="J32" s="478">
        <v>2</v>
      </c>
      <c r="K32" s="478" t="s">
        <v>1100</v>
      </c>
      <c r="L32" s="478">
        <v>2</v>
      </c>
      <c r="M32" s="478">
        <v>8</v>
      </c>
      <c r="N32" s="478" t="s">
        <v>205</v>
      </c>
      <c r="O32" s="479" t="s">
        <v>216</v>
      </c>
      <c r="P32" s="477" t="s">
        <v>547</v>
      </c>
      <c r="Q32" s="478" t="s">
        <v>225</v>
      </c>
      <c r="R32" s="478" t="s">
        <v>205</v>
      </c>
      <c r="S32" s="478">
        <v>3</v>
      </c>
      <c r="T32" s="479" t="s">
        <v>216</v>
      </c>
      <c r="U32" s="480" t="s">
        <v>0</v>
      </c>
      <c r="V32" s="480" t="s">
        <v>205</v>
      </c>
      <c r="W32" s="480">
        <v>2</v>
      </c>
      <c r="X32" s="480">
        <f t="shared" si="3"/>
        <v>9</v>
      </c>
      <c r="Y32" s="480">
        <v>6</v>
      </c>
      <c r="Z32" s="481" t="s">
        <v>208</v>
      </c>
      <c r="AA32" s="436"/>
      <c r="AB32" s="112"/>
      <c r="AC32" s="112"/>
      <c r="AD32" s="112"/>
      <c r="AE32" s="112"/>
      <c r="AF32" s="112"/>
      <c r="AG32" s="112"/>
      <c r="AH32" s="439"/>
      <c r="AI32" s="114"/>
      <c r="AJ32" s="114"/>
      <c r="AK32" s="114"/>
      <c r="AL32" s="114"/>
      <c r="AM32" s="114"/>
      <c r="AN32" s="114"/>
      <c r="AO32" s="114"/>
      <c r="AP32" s="114"/>
      <c r="AQ32" s="114"/>
      <c r="AR32" s="503"/>
    </row>
    <row r="33" spans="1:44" ht="12.75">
      <c r="A33" s="451">
        <v>28</v>
      </c>
      <c r="B33" s="452" t="s">
        <v>436</v>
      </c>
      <c r="C33" s="453" t="s">
        <v>264</v>
      </c>
      <c r="D33" s="454">
        <v>517</v>
      </c>
      <c r="E33" s="455" t="s">
        <v>1092</v>
      </c>
      <c r="F33" s="456" t="str">
        <f t="shared" si="2"/>
        <v>0205</v>
      </c>
      <c r="G33" s="457">
        <v>6</v>
      </c>
      <c r="H33" s="457" t="s">
        <v>553</v>
      </c>
      <c r="I33" s="459" t="s">
        <v>0</v>
      </c>
      <c r="J33" s="459">
        <v>2</v>
      </c>
      <c r="K33" s="459" t="s">
        <v>1100</v>
      </c>
      <c r="L33" s="459">
        <v>2</v>
      </c>
      <c r="M33" s="459">
        <v>7</v>
      </c>
      <c r="N33" s="459" t="s">
        <v>205</v>
      </c>
      <c r="O33" s="460" t="s">
        <v>215</v>
      </c>
      <c r="P33" s="457" t="s">
        <v>547</v>
      </c>
      <c r="Q33" s="459" t="s">
        <v>225</v>
      </c>
      <c r="R33" s="459" t="s">
        <v>205</v>
      </c>
      <c r="S33" s="459">
        <v>3</v>
      </c>
      <c r="T33" s="460" t="s">
        <v>215</v>
      </c>
      <c r="U33" s="461" t="s">
        <v>0</v>
      </c>
      <c r="V33" s="461" t="s">
        <v>198</v>
      </c>
      <c r="W33" s="461">
        <v>1</v>
      </c>
      <c r="X33" s="461">
        <f t="shared" si="3"/>
        <v>6</v>
      </c>
      <c r="Y33" s="461">
        <v>3</v>
      </c>
      <c r="Z33" s="462" t="s">
        <v>208</v>
      </c>
      <c r="AA33" s="436"/>
      <c r="AB33" s="112"/>
      <c r="AC33" s="112"/>
      <c r="AD33" s="112"/>
      <c r="AE33" s="112"/>
      <c r="AF33" s="112"/>
      <c r="AG33" s="112"/>
      <c r="AH33" s="439"/>
      <c r="AI33" s="114"/>
      <c r="AJ33" s="114"/>
      <c r="AK33" s="114"/>
      <c r="AL33" s="114"/>
      <c r="AM33" s="114"/>
      <c r="AN33" s="114"/>
      <c r="AO33" s="114"/>
      <c r="AP33" s="114"/>
      <c r="AQ33" s="114"/>
      <c r="AR33" s="503"/>
    </row>
    <row r="34" spans="1:44" ht="12.75">
      <c r="A34" s="451">
        <v>29</v>
      </c>
      <c r="B34" s="452" t="s">
        <v>437</v>
      </c>
      <c r="C34" s="453" t="s">
        <v>264</v>
      </c>
      <c r="D34" s="454">
        <v>357</v>
      </c>
      <c r="E34" s="455" t="s">
        <v>1092</v>
      </c>
      <c r="F34" s="456" t="str">
        <f t="shared" si="2"/>
        <v>0165</v>
      </c>
      <c r="G34" s="457">
        <v>6</v>
      </c>
      <c r="H34" s="457" t="s">
        <v>553</v>
      </c>
      <c r="I34" s="459" t="s">
        <v>0</v>
      </c>
      <c r="J34" s="459">
        <v>2</v>
      </c>
      <c r="K34" s="459" t="s">
        <v>1100</v>
      </c>
      <c r="L34" s="459">
        <v>2</v>
      </c>
      <c r="M34" s="459">
        <v>6</v>
      </c>
      <c r="N34" s="459" t="s">
        <v>205</v>
      </c>
      <c r="O34" s="460" t="s">
        <v>210</v>
      </c>
      <c r="P34" s="457" t="s">
        <v>547</v>
      </c>
      <c r="Q34" s="459" t="s">
        <v>225</v>
      </c>
      <c r="R34" s="459" t="s">
        <v>205</v>
      </c>
      <c r="S34" s="459">
        <v>3</v>
      </c>
      <c r="T34" s="460" t="s">
        <v>210</v>
      </c>
      <c r="U34" s="461" t="s">
        <v>0</v>
      </c>
      <c r="V34" s="461" t="s">
        <v>198</v>
      </c>
      <c r="W34" s="461">
        <v>1</v>
      </c>
      <c r="X34" s="461">
        <f t="shared" si="3"/>
        <v>6</v>
      </c>
      <c r="Y34" s="461">
        <v>3</v>
      </c>
      <c r="Z34" s="462" t="s">
        <v>207</v>
      </c>
      <c r="AA34" s="436"/>
      <c r="AB34" s="112"/>
      <c r="AC34" s="112"/>
      <c r="AD34" s="112"/>
      <c r="AE34" s="112"/>
      <c r="AF34" s="112"/>
      <c r="AG34" s="112"/>
      <c r="AH34" s="439"/>
      <c r="AI34" s="114"/>
      <c r="AJ34" s="114"/>
      <c r="AK34" s="114"/>
      <c r="AL34" s="114"/>
      <c r="AM34" s="114"/>
      <c r="AN34" s="114"/>
      <c r="AO34" s="114"/>
      <c r="AP34" s="114"/>
      <c r="AQ34" s="114"/>
      <c r="AR34" s="503"/>
    </row>
    <row r="35" spans="1:44" ht="12.75">
      <c r="A35" s="451">
        <v>30</v>
      </c>
      <c r="B35" s="472" t="s">
        <v>438</v>
      </c>
      <c r="C35" s="473" t="s">
        <v>264</v>
      </c>
      <c r="D35" s="474">
        <v>333</v>
      </c>
      <c r="E35" s="475" t="s">
        <v>1092</v>
      </c>
      <c r="F35" s="476" t="str">
        <f t="shared" si="2"/>
        <v>014D</v>
      </c>
      <c r="G35" s="477">
        <v>6</v>
      </c>
      <c r="H35" s="477" t="s">
        <v>553</v>
      </c>
      <c r="I35" s="478" t="s">
        <v>0</v>
      </c>
      <c r="J35" s="478">
        <v>2</v>
      </c>
      <c r="K35" s="478" t="s">
        <v>1100</v>
      </c>
      <c r="L35" s="478">
        <v>2</v>
      </c>
      <c r="M35" s="478">
        <v>5</v>
      </c>
      <c r="N35" s="478" t="s">
        <v>205</v>
      </c>
      <c r="O35" s="479" t="s">
        <v>214</v>
      </c>
      <c r="P35" s="477" t="s">
        <v>547</v>
      </c>
      <c r="Q35" s="478" t="s">
        <v>225</v>
      </c>
      <c r="R35" s="478" t="s">
        <v>205</v>
      </c>
      <c r="S35" s="478">
        <v>3</v>
      </c>
      <c r="T35" s="479" t="s">
        <v>214</v>
      </c>
      <c r="U35" s="480" t="s">
        <v>0</v>
      </c>
      <c r="V35" s="480" t="s">
        <v>205</v>
      </c>
      <c r="W35" s="480">
        <v>2</v>
      </c>
      <c r="X35" s="480">
        <f t="shared" si="3"/>
        <v>9</v>
      </c>
      <c r="Y35" s="480">
        <v>6</v>
      </c>
      <c r="Z35" s="481" t="s">
        <v>207</v>
      </c>
      <c r="AA35" s="436"/>
      <c r="AB35" s="112"/>
      <c r="AC35" s="112"/>
      <c r="AD35" s="112"/>
      <c r="AE35" s="112"/>
      <c r="AF35" s="112"/>
      <c r="AG35" s="112"/>
      <c r="AH35" s="439"/>
      <c r="AI35" s="114"/>
      <c r="AJ35" s="114"/>
      <c r="AK35" s="114"/>
      <c r="AL35" s="114"/>
      <c r="AM35" s="114"/>
      <c r="AN35" s="114"/>
      <c r="AO35" s="114"/>
      <c r="AP35" s="114"/>
      <c r="AQ35" s="114"/>
      <c r="AR35" s="503"/>
    </row>
    <row r="36" spans="1:44" ht="12.75">
      <c r="A36" s="451">
        <v>31</v>
      </c>
      <c r="B36" s="472" t="s">
        <v>439</v>
      </c>
      <c r="C36" s="473" t="s">
        <v>264</v>
      </c>
      <c r="D36" s="474">
        <v>491</v>
      </c>
      <c r="E36" s="475" t="s">
        <v>1092</v>
      </c>
      <c r="F36" s="476" t="str">
        <f t="shared" si="2"/>
        <v>01EB</v>
      </c>
      <c r="G36" s="477">
        <v>6</v>
      </c>
      <c r="H36" s="477" t="s">
        <v>553</v>
      </c>
      <c r="I36" s="478" t="s">
        <v>0</v>
      </c>
      <c r="J36" s="478">
        <v>2</v>
      </c>
      <c r="K36" s="478" t="s">
        <v>1100</v>
      </c>
      <c r="L36" s="478">
        <v>2</v>
      </c>
      <c r="M36" s="478">
        <v>4</v>
      </c>
      <c r="N36" s="478" t="s">
        <v>205</v>
      </c>
      <c r="O36" s="479" t="s">
        <v>213</v>
      </c>
      <c r="P36" s="477" t="s">
        <v>547</v>
      </c>
      <c r="Q36" s="478" t="s">
        <v>225</v>
      </c>
      <c r="R36" s="478" t="s">
        <v>205</v>
      </c>
      <c r="S36" s="478">
        <v>3</v>
      </c>
      <c r="T36" s="479" t="s">
        <v>213</v>
      </c>
      <c r="U36" s="480" t="s">
        <v>0</v>
      </c>
      <c r="V36" s="480" t="s">
        <v>205</v>
      </c>
      <c r="W36" s="480">
        <v>2</v>
      </c>
      <c r="X36" s="480">
        <f t="shared" si="3"/>
        <v>8</v>
      </c>
      <c r="Y36" s="480">
        <v>5</v>
      </c>
      <c r="Z36" s="481" t="s">
        <v>208</v>
      </c>
      <c r="AA36" s="436"/>
      <c r="AB36" s="112"/>
      <c r="AC36" s="112"/>
      <c r="AD36" s="112"/>
      <c r="AE36" s="112"/>
      <c r="AF36" s="112"/>
      <c r="AG36" s="112"/>
      <c r="AH36" s="439"/>
      <c r="AI36" s="114"/>
      <c r="AJ36" s="114"/>
      <c r="AK36" s="114"/>
      <c r="AL36" s="114"/>
      <c r="AM36" s="114"/>
      <c r="AN36" s="114"/>
      <c r="AO36" s="114"/>
      <c r="AP36" s="114"/>
      <c r="AQ36" s="121"/>
      <c r="AR36" s="503"/>
    </row>
    <row r="37" spans="1:44" ht="12.75">
      <c r="A37" s="451">
        <v>32</v>
      </c>
      <c r="B37" s="452" t="s">
        <v>440</v>
      </c>
      <c r="C37" s="453" t="s">
        <v>264</v>
      </c>
      <c r="D37" s="454">
        <v>362</v>
      </c>
      <c r="E37" s="455" t="s">
        <v>1092</v>
      </c>
      <c r="F37" s="456" t="str">
        <f t="shared" si="2"/>
        <v>016A</v>
      </c>
      <c r="G37" s="457">
        <v>6</v>
      </c>
      <c r="H37" s="457" t="s">
        <v>553</v>
      </c>
      <c r="I37" s="459" t="s">
        <v>0</v>
      </c>
      <c r="J37" s="459">
        <v>2</v>
      </c>
      <c r="K37" s="459" t="s">
        <v>1100</v>
      </c>
      <c r="L37" s="459">
        <v>2</v>
      </c>
      <c r="M37" s="459">
        <v>3</v>
      </c>
      <c r="N37" s="459" t="s">
        <v>205</v>
      </c>
      <c r="O37" s="460" t="s">
        <v>212</v>
      </c>
      <c r="P37" s="457" t="s">
        <v>547</v>
      </c>
      <c r="Q37" s="459" t="s">
        <v>225</v>
      </c>
      <c r="R37" s="459" t="s">
        <v>205</v>
      </c>
      <c r="S37" s="459">
        <v>3</v>
      </c>
      <c r="T37" s="460" t="s">
        <v>212</v>
      </c>
      <c r="U37" s="461" t="s">
        <v>0</v>
      </c>
      <c r="V37" s="461" t="s">
        <v>198</v>
      </c>
      <c r="W37" s="461">
        <v>1</v>
      </c>
      <c r="X37" s="461">
        <f t="shared" si="3"/>
        <v>5</v>
      </c>
      <c r="Y37" s="461">
        <v>2</v>
      </c>
      <c r="Z37" s="462" t="s">
        <v>208</v>
      </c>
      <c r="AA37" s="436"/>
      <c r="AB37" s="112"/>
      <c r="AC37" s="112"/>
      <c r="AD37" s="112"/>
      <c r="AE37" s="112"/>
      <c r="AF37" s="112"/>
      <c r="AG37" s="112"/>
      <c r="AH37" s="439"/>
      <c r="AI37" s="114"/>
      <c r="AJ37" s="114"/>
      <c r="AK37" s="114"/>
      <c r="AL37" s="114"/>
      <c r="AM37" s="114"/>
      <c r="AN37" s="114"/>
      <c r="AO37" s="114"/>
      <c r="AP37" s="114"/>
      <c r="AQ37" s="114"/>
      <c r="AR37" s="503"/>
    </row>
    <row r="38" spans="1:44" ht="12.75">
      <c r="A38" s="451">
        <v>33</v>
      </c>
      <c r="B38" s="452" t="s">
        <v>550</v>
      </c>
      <c r="C38" s="453" t="s">
        <v>264</v>
      </c>
      <c r="D38" s="454">
        <v>189</v>
      </c>
      <c r="E38" s="455" t="s">
        <v>1092</v>
      </c>
      <c r="F38" s="456" t="str">
        <f t="shared" si="2"/>
        <v>00BD</v>
      </c>
      <c r="G38" s="457">
        <v>6</v>
      </c>
      <c r="H38" s="457" t="s">
        <v>553</v>
      </c>
      <c r="I38" s="459" t="s">
        <v>0</v>
      </c>
      <c r="J38" s="459">
        <v>2</v>
      </c>
      <c r="K38" s="459" t="s">
        <v>1100</v>
      </c>
      <c r="L38" s="459">
        <v>2</v>
      </c>
      <c r="M38" s="459">
        <v>2</v>
      </c>
      <c r="N38" s="459" t="s">
        <v>223</v>
      </c>
      <c r="O38" s="460" t="s">
        <v>222</v>
      </c>
      <c r="P38" s="457" t="s">
        <v>547</v>
      </c>
      <c r="Q38" s="459" t="s">
        <v>225</v>
      </c>
      <c r="R38" s="459" t="s">
        <v>205</v>
      </c>
      <c r="S38" s="459">
        <v>2</v>
      </c>
      <c r="T38" s="460" t="s">
        <v>216</v>
      </c>
      <c r="U38" s="461" t="s">
        <v>0</v>
      </c>
      <c r="V38" s="461" t="s">
        <v>198</v>
      </c>
      <c r="W38" s="461">
        <v>1</v>
      </c>
      <c r="X38" s="461">
        <f t="shared" si="3"/>
        <v>5</v>
      </c>
      <c r="Y38" s="461">
        <v>2</v>
      </c>
      <c r="Z38" s="462" t="s">
        <v>207</v>
      </c>
      <c r="AA38" s="436"/>
      <c r="AB38" s="112"/>
      <c r="AC38" s="112"/>
      <c r="AD38" s="112"/>
      <c r="AE38" s="112"/>
      <c r="AF38" s="112"/>
      <c r="AG38" s="112"/>
      <c r="AH38" s="439"/>
      <c r="AI38" s="114"/>
      <c r="AJ38" s="114"/>
      <c r="AK38" s="114"/>
      <c r="AL38" s="114"/>
      <c r="AM38" s="114"/>
      <c r="AN38" s="114"/>
      <c r="AO38" s="114"/>
      <c r="AP38" s="114"/>
      <c r="AQ38" s="114"/>
      <c r="AR38" s="503"/>
    </row>
    <row r="39" spans="1:44" ht="12.75">
      <c r="A39" s="451">
        <v>34</v>
      </c>
      <c r="B39" s="472" t="s">
        <v>441</v>
      </c>
      <c r="C39" s="473" t="s">
        <v>264</v>
      </c>
      <c r="D39" s="474">
        <v>344</v>
      </c>
      <c r="E39" s="475" t="s">
        <v>1092</v>
      </c>
      <c r="F39" s="476" t="str">
        <f t="shared" si="2"/>
        <v>0158</v>
      </c>
      <c r="G39" s="477">
        <v>6</v>
      </c>
      <c r="H39" s="477" t="s">
        <v>553</v>
      </c>
      <c r="I39" s="478" t="s">
        <v>0</v>
      </c>
      <c r="J39" s="478">
        <v>2</v>
      </c>
      <c r="K39" s="478" t="s">
        <v>1100</v>
      </c>
      <c r="L39" s="478">
        <v>2</v>
      </c>
      <c r="M39" s="478">
        <v>1</v>
      </c>
      <c r="N39" s="478" t="s">
        <v>223</v>
      </c>
      <c r="O39" s="479" t="s">
        <v>221</v>
      </c>
      <c r="P39" s="477" t="s">
        <v>547</v>
      </c>
      <c r="Q39" s="478" t="s">
        <v>225</v>
      </c>
      <c r="R39" s="478" t="s">
        <v>205</v>
      </c>
      <c r="S39" s="478">
        <v>2</v>
      </c>
      <c r="T39" s="479" t="s">
        <v>215</v>
      </c>
      <c r="U39" s="480" t="s">
        <v>0</v>
      </c>
      <c r="V39" s="480" t="s">
        <v>205</v>
      </c>
      <c r="W39" s="480">
        <v>2</v>
      </c>
      <c r="X39" s="480">
        <f t="shared" si="3"/>
        <v>8</v>
      </c>
      <c r="Y39" s="480">
        <v>5</v>
      </c>
      <c r="Z39" s="481" t="s">
        <v>207</v>
      </c>
      <c r="AA39" s="436"/>
      <c r="AB39" s="112"/>
      <c r="AC39" s="112"/>
      <c r="AD39" s="112"/>
      <c r="AE39" s="112"/>
      <c r="AF39" s="112"/>
      <c r="AG39" s="112"/>
      <c r="AH39" s="439"/>
      <c r="AI39" s="114"/>
      <c r="AJ39" s="114"/>
      <c r="AK39" s="114"/>
      <c r="AL39" s="114"/>
      <c r="AM39" s="114"/>
      <c r="AN39" s="114"/>
      <c r="AO39" s="114"/>
      <c r="AP39" s="114"/>
      <c r="AQ39" s="114"/>
      <c r="AR39" s="503"/>
    </row>
    <row r="40" spans="1:44" ht="12.75">
      <c r="A40" s="451">
        <v>35</v>
      </c>
      <c r="B40" s="472" t="s">
        <v>442</v>
      </c>
      <c r="C40" s="473" t="s">
        <v>264</v>
      </c>
      <c r="D40" s="474">
        <v>474</v>
      </c>
      <c r="E40" s="475" t="s">
        <v>1092</v>
      </c>
      <c r="F40" s="476" t="str">
        <f t="shared" si="2"/>
        <v>01DA</v>
      </c>
      <c r="G40" s="477">
        <v>6</v>
      </c>
      <c r="H40" s="477" t="s">
        <v>553</v>
      </c>
      <c r="I40" s="478" t="s">
        <v>0</v>
      </c>
      <c r="J40" s="478">
        <v>2</v>
      </c>
      <c r="K40" s="478" t="s">
        <v>1100</v>
      </c>
      <c r="L40" s="478">
        <v>1</v>
      </c>
      <c r="M40" s="478">
        <v>10</v>
      </c>
      <c r="N40" s="478" t="s">
        <v>223</v>
      </c>
      <c r="O40" s="479" t="s">
        <v>220</v>
      </c>
      <c r="P40" s="477" t="s">
        <v>547</v>
      </c>
      <c r="Q40" s="478" t="s">
        <v>225</v>
      </c>
      <c r="R40" s="478" t="s">
        <v>205</v>
      </c>
      <c r="S40" s="478">
        <v>2</v>
      </c>
      <c r="T40" s="479" t="s">
        <v>210</v>
      </c>
      <c r="U40" s="480" t="s">
        <v>0</v>
      </c>
      <c r="V40" s="480" t="s">
        <v>205</v>
      </c>
      <c r="W40" s="480">
        <v>2</v>
      </c>
      <c r="X40" s="480">
        <f t="shared" si="3"/>
        <v>7</v>
      </c>
      <c r="Y40" s="480">
        <v>4</v>
      </c>
      <c r="Z40" s="481" t="s">
        <v>208</v>
      </c>
      <c r="AA40" s="436"/>
      <c r="AB40" s="112"/>
      <c r="AC40" s="112"/>
      <c r="AD40" s="112"/>
      <c r="AE40" s="112"/>
      <c r="AF40" s="112"/>
      <c r="AG40" s="112"/>
      <c r="AH40" s="439"/>
      <c r="AI40" s="114"/>
      <c r="AJ40" s="114"/>
      <c r="AK40" s="114"/>
      <c r="AL40" s="114"/>
      <c r="AM40" s="114"/>
      <c r="AN40" s="114"/>
      <c r="AO40" s="114"/>
      <c r="AP40" s="114"/>
      <c r="AQ40" s="114"/>
      <c r="AR40" s="503"/>
    </row>
    <row r="41" spans="1:44" ht="12.75">
      <c r="A41" s="451">
        <v>36</v>
      </c>
      <c r="B41" s="452" t="s">
        <v>443</v>
      </c>
      <c r="C41" s="453" t="s">
        <v>264</v>
      </c>
      <c r="D41" s="454">
        <v>328</v>
      </c>
      <c r="E41" s="455" t="s">
        <v>1092</v>
      </c>
      <c r="F41" s="456" t="str">
        <f t="shared" si="2"/>
        <v>0148</v>
      </c>
      <c r="G41" s="457">
        <v>6</v>
      </c>
      <c r="H41" s="457" t="s">
        <v>553</v>
      </c>
      <c r="I41" s="459" t="s">
        <v>0</v>
      </c>
      <c r="J41" s="459">
        <v>2</v>
      </c>
      <c r="K41" s="459" t="s">
        <v>1100</v>
      </c>
      <c r="L41" s="459">
        <v>1</v>
      </c>
      <c r="M41" s="459">
        <v>9</v>
      </c>
      <c r="N41" s="459" t="s">
        <v>223</v>
      </c>
      <c r="O41" s="460" t="s">
        <v>219</v>
      </c>
      <c r="P41" s="457" t="s">
        <v>547</v>
      </c>
      <c r="Q41" s="459" t="s">
        <v>225</v>
      </c>
      <c r="R41" s="459" t="s">
        <v>205</v>
      </c>
      <c r="S41" s="459">
        <v>2</v>
      </c>
      <c r="T41" s="460" t="s">
        <v>214</v>
      </c>
      <c r="U41" s="461" t="s">
        <v>0</v>
      </c>
      <c r="V41" s="461" t="s">
        <v>198</v>
      </c>
      <c r="W41" s="461">
        <v>1</v>
      </c>
      <c r="X41" s="461">
        <f t="shared" si="3"/>
        <v>4</v>
      </c>
      <c r="Y41" s="461">
        <v>1</v>
      </c>
      <c r="Z41" s="462" t="s">
        <v>208</v>
      </c>
      <c r="AA41" s="436"/>
      <c r="AB41" s="112"/>
      <c r="AC41" s="112"/>
      <c r="AD41" s="112"/>
      <c r="AE41" s="112"/>
      <c r="AF41" s="112"/>
      <c r="AG41" s="112"/>
      <c r="AH41" s="439"/>
      <c r="AI41" s="114"/>
      <c r="AJ41" s="114"/>
      <c r="AK41" s="114"/>
      <c r="AL41" s="114"/>
      <c r="AM41" s="114"/>
      <c r="AN41" s="114"/>
      <c r="AO41" s="114"/>
      <c r="AP41" s="114"/>
      <c r="AQ41" s="114"/>
      <c r="AR41" s="503"/>
    </row>
    <row r="42" spans="1:44" ht="12.75">
      <c r="A42" s="451">
        <v>37</v>
      </c>
      <c r="B42" s="452" t="s">
        <v>549</v>
      </c>
      <c r="C42" s="453" t="s">
        <v>264</v>
      </c>
      <c r="D42" s="454">
        <v>371</v>
      </c>
      <c r="E42" s="455" t="s">
        <v>1092</v>
      </c>
      <c r="F42" s="456" t="str">
        <f t="shared" si="2"/>
        <v>0173</v>
      </c>
      <c r="G42" s="457">
        <v>8</v>
      </c>
      <c r="H42" s="457" t="s">
        <v>553</v>
      </c>
      <c r="I42" s="459" t="s">
        <v>0</v>
      </c>
      <c r="J42" s="459">
        <v>2</v>
      </c>
      <c r="K42" s="459" t="s">
        <v>1100</v>
      </c>
      <c r="L42" s="459">
        <v>1</v>
      </c>
      <c r="M42" s="459">
        <v>8</v>
      </c>
      <c r="N42" s="459" t="s">
        <v>223</v>
      </c>
      <c r="O42" s="460" t="s">
        <v>218</v>
      </c>
      <c r="P42" s="457" t="s">
        <v>547</v>
      </c>
      <c r="Q42" s="459" t="s">
        <v>225</v>
      </c>
      <c r="R42" s="459" t="s">
        <v>205</v>
      </c>
      <c r="S42" s="459">
        <v>2</v>
      </c>
      <c r="T42" s="460" t="s">
        <v>213</v>
      </c>
      <c r="U42" s="461" t="s">
        <v>0</v>
      </c>
      <c r="V42" s="461" t="s">
        <v>198</v>
      </c>
      <c r="W42" s="461">
        <v>1</v>
      </c>
      <c r="X42" s="461">
        <f t="shared" si="3"/>
        <v>4</v>
      </c>
      <c r="Y42" s="461">
        <v>1</v>
      </c>
      <c r="Z42" s="462" t="s">
        <v>207</v>
      </c>
      <c r="AA42" s="436"/>
      <c r="AB42" s="112"/>
      <c r="AC42" s="112"/>
      <c r="AD42" s="112"/>
      <c r="AE42" s="112"/>
      <c r="AF42" s="112"/>
      <c r="AG42" s="112"/>
      <c r="AH42" s="439"/>
      <c r="AI42" s="114"/>
      <c r="AJ42" s="114"/>
      <c r="AK42" s="114"/>
      <c r="AL42" s="114"/>
      <c r="AM42" s="114"/>
      <c r="AN42" s="114"/>
      <c r="AO42" s="114"/>
      <c r="AP42" s="114"/>
      <c r="AQ42" s="439"/>
      <c r="AR42" s="503"/>
    </row>
    <row r="43" spans="1:44" ht="12.75">
      <c r="A43" s="440" t="s">
        <v>1172</v>
      </c>
      <c r="B43" s="441" t="s">
        <v>1173</v>
      </c>
      <c r="C43" s="442" t="s">
        <v>264</v>
      </c>
      <c r="D43" s="443">
        <v>208</v>
      </c>
      <c r="E43" s="444" t="s">
        <v>1092</v>
      </c>
      <c r="F43" s="445" t="str">
        <f>DEC2HEX(D43,4)</f>
        <v>00D0</v>
      </c>
      <c r="G43" s="446">
        <v>2</v>
      </c>
      <c r="H43" s="446" t="s">
        <v>553</v>
      </c>
      <c r="I43" s="447" t="s">
        <v>0</v>
      </c>
      <c r="J43" s="447">
        <v>2</v>
      </c>
      <c r="K43" s="447" t="s">
        <v>1100</v>
      </c>
      <c r="L43" s="447">
        <v>3</v>
      </c>
      <c r="M43" s="447">
        <v>10</v>
      </c>
      <c r="N43" s="447" t="s">
        <v>205</v>
      </c>
      <c r="O43" s="448" t="s">
        <v>222</v>
      </c>
      <c r="P43" s="446" t="s">
        <v>547</v>
      </c>
      <c r="Q43" s="447" t="s">
        <v>225</v>
      </c>
      <c r="R43" s="447" t="s">
        <v>205</v>
      </c>
      <c r="S43" s="447">
        <v>4</v>
      </c>
      <c r="T43" s="448" t="s">
        <v>216</v>
      </c>
      <c r="U43" s="449" t="s">
        <v>0</v>
      </c>
      <c r="V43" s="449" t="s">
        <v>1174</v>
      </c>
      <c r="W43" s="449">
        <v>1</v>
      </c>
      <c r="X43" s="449">
        <f t="shared" si="3"/>
        <v>6</v>
      </c>
      <c r="Y43" s="449">
        <v>3</v>
      </c>
      <c r="Z43" s="450" t="s">
        <v>207</v>
      </c>
      <c r="AA43" s="436"/>
      <c r="AB43" s="112"/>
      <c r="AC43" s="112"/>
      <c r="AD43" s="112"/>
      <c r="AE43" s="112"/>
      <c r="AF43" s="112"/>
      <c r="AG43" s="112"/>
      <c r="AH43" s="439"/>
      <c r="AI43" s="114"/>
      <c r="AJ43" s="114"/>
      <c r="AK43" s="114"/>
      <c r="AL43" s="114"/>
      <c r="AM43" s="114"/>
      <c r="AN43" s="114"/>
      <c r="AO43" s="114"/>
      <c r="AP43" s="114"/>
      <c r="AQ43" s="114"/>
      <c r="AR43" s="641" t="s">
        <v>1311</v>
      </c>
    </row>
    <row r="44" spans="1:44" ht="12.75">
      <c r="A44" s="451">
        <v>38</v>
      </c>
      <c r="B44" s="472" t="s">
        <v>444</v>
      </c>
      <c r="C44" s="473" t="s">
        <v>264</v>
      </c>
      <c r="D44" s="474">
        <v>181</v>
      </c>
      <c r="E44" s="475" t="s">
        <v>1092</v>
      </c>
      <c r="F44" s="476" t="str">
        <f t="shared" si="2"/>
        <v>00B5</v>
      </c>
      <c r="G44" s="477">
        <v>1</v>
      </c>
      <c r="H44" s="477" t="s">
        <v>553</v>
      </c>
      <c r="I44" s="478" t="s">
        <v>0</v>
      </c>
      <c r="J44" s="478">
        <v>2</v>
      </c>
      <c r="K44" s="478" t="s">
        <v>1100</v>
      </c>
      <c r="L44" s="478">
        <v>1</v>
      </c>
      <c r="M44" s="478">
        <v>7</v>
      </c>
      <c r="N44" s="478" t="s">
        <v>223</v>
      </c>
      <c r="O44" s="479" t="s">
        <v>217</v>
      </c>
      <c r="P44" s="477" t="s">
        <v>547</v>
      </c>
      <c r="Q44" s="478" t="s">
        <v>225</v>
      </c>
      <c r="R44" s="478" t="s">
        <v>205</v>
      </c>
      <c r="S44" s="478">
        <v>2</v>
      </c>
      <c r="T44" s="479" t="s">
        <v>212</v>
      </c>
      <c r="U44" s="480" t="s">
        <v>0</v>
      </c>
      <c r="V44" s="480" t="s">
        <v>205</v>
      </c>
      <c r="W44" s="480">
        <v>2</v>
      </c>
      <c r="X44" s="480">
        <f t="shared" si="3"/>
        <v>7</v>
      </c>
      <c r="Y44" s="480">
        <v>4</v>
      </c>
      <c r="Z44" s="481" t="s">
        <v>207</v>
      </c>
      <c r="AA44" s="436"/>
      <c r="AB44" s="112"/>
      <c r="AC44" s="112"/>
      <c r="AD44" s="112"/>
      <c r="AE44" s="112"/>
      <c r="AF44" s="112"/>
      <c r="AG44" s="112"/>
      <c r="AH44" s="439"/>
      <c r="AI44" s="114"/>
      <c r="AJ44" s="114"/>
      <c r="AK44" s="114"/>
      <c r="AL44" s="114"/>
      <c r="AM44" s="114"/>
      <c r="AN44" s="114"/>
      <c r="AO44" s="114"/>
      <c r="AP44" s="114"/>
      <c r="AQ44" s="114"/>
      <c r="AR44" s="503"/>
    </row>
    <row r="45" spans="1:44" ht="12.75">
      <c r="A45" s="451">
        <v>39</v>
      </c>
      <c r="B45" s="472" t="s">
        <v>445</v>
      </c>
      <c r="C45" s="473" t="s">
        <v>264</v>
      </c>
      <c r="D45" s="474">
        <v>320</v>
      </c>
      <c r="E45" s="475" t="s">
        <v>1092</v>
      </c>
      <c r="F45" s="476" t="str">
        <f t="shared" si="2"/>
        <v>0140</v>
      </c>
      <c r="G45" s="477">
        <v>4</v>
      </c>
      <c r="H45" s="477" t="s">
        <v>553</v>
      </c>
      <c r="I45" s="478" t="s">
        <v>0</v>
      </c>
      <c r="J45" s="478">
        <v>2</v>
      </c>
      <c r="K45" s="478" t="s">
        <v>1100</v>
      </c>
      <c r="L45" s="478">
        <v>1</v>
      </c>
      <c r="M45" s="478">
        <v>6</v>
      </c>
      <c r="N45" s="478" t="s">
        <v>223</v>
      </c>
      <c r="O45" s="479" t="s">
        <v>216</v>
      </c>
      <c r="P45" s="477" t="s">
        <v>547</v>
      </c>
      <c r="Q45" s="478" t="s">
        <v>225</v>
      </c>
      <c r="R45" s="478" t="s">
        <v>205</v>
      </c>
      <c r="S45" s="478">
        <v>1</v>
      </c>
      <c r="T45" s="479" t="s">
        <v>216</v>
      </c>
      <c r="U45" s="480" t="s">
        <v>0</v>
      </c>
      <c r="V45" s="480" t="s">
        <v>205</v>
      </c>
      <c r="W45" s="480">
        <v>2</v>
      </c>
      <c r="X45" s="480">
        <f t="shared" si="3"/>
        <v>6</v>
      </c>
      <c r="Y45" s="480">
        <v>3</v>
      </c>
      <c r="Z45" s="481" t="s">
        <v>208</v>
      </c>
      <c r="AA45" s="436"/>
      <c r="AB45" s="112"/>
      <c r="AC45" s="112"/>
      <c r="AD45" s="112"/>
      <c r="AE45" s="112"/>
      <c r="AF45" s="112"/>
      <c r="AG45" s="112"/>
      <c r="AH45" s="439"/>
      <c r="AI45" s="114"/>
      <c r="AJ45" s="114"/>
      <c r="AK45" s="114"/>
      <c r="AL45" s="114"/>
      <c r="AM45" s="114"/>
      <c r="AN45" s="114"/>
      <c r="AO45" s="114"/>
      <c r="AP45" s="114"/>
      <c r="AQ45" s="114"/>
      <c r="AR45" s="503"/>
    </row>
    <row r="46" spans="1:44" ht="12.75">
      <c r="A46" s="451">
        <v>40</v>
      </c>
      <c r="B46" s="472" t="s">
        <v>446</v>
      </c>
      <c r="C46" s="473" t="s">
        <v>264</v>
      </c>
      <c r="D46" s="474">
        <v>516</v>
      </c>
      <c r="E46" s="475" t="s">
        <v>1092</v>
      </c>
      <c r="F46" s="476" t="str">
        <f t="shared" si="2"/>
        <v>0204</v>
      </c>
      <c r="G46" s="477">
        <v>7</v>
      </c>
      <c r="H46" s="477" t="s">
        <v>553</v>
      </c>
      <c r="I46" s="478" t="s">
        <v>0</v>
      </c>
      <c r="J46" s="478">
        <v>2</v>
      </c>
      <c r="K46" s="478" t="s">
        <v>1100</v>
      </c>
      <c r="L46" s="478">
        <v>1</v>
      </c>
      <c r="M46" s="478">
        <v>5</v>
      </c>
      <c r="N46" s="478" t="s">
        <v>223</v>
      </c>
      <c r="O46" s="479" t="s">
        <v>215</v>
      </c>
      <c r="P46" s="477" t="s">
        <v>547</v>
      </c>
      <c r="Q46" s="478" t="s">
        <v>225</v>
      </c>
      <c r="R46" s="478" t="s">
        <v>205</v>
      </c>
      <c r="S46" s="478">
        <v>1</v>
      </c>
      <c r="T46" s="479" t="s">
        <v>215</v>
      </c>
      <c r="U46" s="480" t="s">
        <v>0</v>
      </c>
      <c r="V46" s="480" t="s">
        <v>205</v>
      </c>
      <c r="W46" s="480">
        <v>2</v>
      </c>
      <c r="X46" s="480">
        <f t="shared" si="3"/>
        <v>6</v>
      </c>
      <c r="Y46" s="480">
        <v>3</v>
      </c>
      <c r="Z46" s="481" t="s">
        <v>207</v>
      </c>
      <c r="AA46" s="436"/>
      <c r="AB46" s="112"/>
      <c r="AC46" s="112"/>
      <c r="AD46" s="112"/>
      <c r="AE46" s="112"/>
      <c r="AF46" s="112"/>
      <c r="AG46" s="112"/>
      <c r="AH46" s="439"/>
      <c r="AI46" s="114"/>
      <c r="AJ46" s="114"/>
      <c r="AK46" s="114"/>
      <c r="AL46" s="114"/>
      <c r="AM46" s="114"/>
      <c r="AN46" s="114"/>
      <c r="AO46" s="114"/>
      <c r="AP46" s="114"/>
      <c r="AQ46" s="114"/>
      <c r="AR46" s="503"/>
    </row>
    <row r="47" spans="1:44" ht="12.75">
      <c r="A47" s="451">
        <v>41</v>
      </c>
      <c r="B47" s="472" t="s">
        <v>447</v>
      </c>
      <c r="C47" s="473" t="s">
        <v>264</v>
      </c>
      <c r="D47" s="474">
        <v>324</v>
      </c>
      <c r="E47" s="475" t="s">
        <v>1092</v>
      </c>
      <c r="F47" s="476" t="str">
        <f t="shared" si="2"/>
        <v>0144</v>
      </c>
      <c r="G47" s="477">
        <v>4</v>
      </c>
      <c r="H47" s="477" t="s">
        <v>553</v>
      </c>
      <c r="I47" s="478" t="s">
        <v>0</v>
      </c>
      <c r="J47" s="478">
        <v>2</v>
      </c>
      <c r="K47" s="478" t="s">
        <v>1100</v>
      </c>
      <c r="L47" s="478">
        <v>1</v>
      </c>
      <c r="M47" s="478">
        <v>4</v>
      </c>
      <c r="N47" s="478" t="s">
        <v>223</v>
      </c>
      <c r="O47" s="479" t="s">
        <v>210</v>
      </c>
      <c r="P47" s="477" t="s">
        <v>547</v>
      </c>
      <c r="Q47" s="478" t="s">
        <v>225</v>
      </c>
      <c r="R47" s="478" t="s">
        <v>205</v>
      </c>
      <c r="S47" s="478">
        <v>1</v>
      </c>
      <c r="T47" s="479" t="s">
        <v>210</v>
      </c>
      <c r="U47" s="480" t="s">
        <v>0</v>
      </c>
      <c r="V47" s="480" t="s">
        <v>205</v>
      </c>
      <c r="W47" s="480">
        <v>2</v>
      </c>
      <c r="X47" s="480">
        <f t="shared" si="3"/>
        <v>5</v>
      </c>
      <c r="Y47" s="480">
        <v>2</v>
      </c>
      <c r="Z47" s="481" t="s">
        <v>208</v>
      </c>
      <c r="AA47" s="436"/>
      <c r="AB47" s="112"/>
      <c r="AC47" s="112"/>
      <c r="AD47" s="112"/>
      <c r="AE47" s="112"/>
      <c r="AF47" s="112"/>
      <c r="AG47" s="112"/>
      <c r="AH47" s="439"/>
      <c r="AI47" s="114"/>
      <c r="AJ47" s="114"/>
      <c r="AK47" s="114"/>
      <c r="AL47" s="114"/>
      <c r="AM47" s="114"/>
      <c r="AN47" s="114"/>
      <c r="AO47" s="114"/>
      <c r="AP47" s="114"/>
      <c r="AQ47" s="114"/>
      <c r="AR47" s="503"/>
    </row>
    <row r="48" spans="1:44" ht="12.75">
      <c r="A48" s="451">
        <v>42</v>
      </c>
      <c r="B48" s="472" t="s">
        <v>448</v>
      </c>
      <c r="C48" s="473" t="s">
        <v>264</v>
      </c>
      <c r="D48" s="474">
        <v>188</v>
      </c>
      <c r="E48" s="475" t="s">
        <v>1092</v>
      </c>
      <c r="F48" s="476" t="str">
        <f t="shared" si="2"/>
        <v>00BC</v>
      </c>
      <c r="G48" s="477">
        <v>8</v>
      </c>
      <c r="H48" s="477" t="s">
        <v>553</v>
      </c>
      <c r="I48" s="478" t="s">
        <v>0</v>
      </c>
      <c r="J48" s="478">
        <v>2</v>
      </c>
      <c r="K48" s="478" t="s">
        <v>1100</v>
      </c>
      <c r="L48" s="478">
        <v>1</v>
      </c>
      <c r="M48" s="478">
        <v>3</v>
      </c>
      <c r="N48" s="478" t="s">
        <v>223</v>
      </c>
      <c r="O48" s="479" t="s">
        <v>214</v>
      </c>
      <c r="P48" s="477" t="s">
        <v>547</v>
      </c>
      <c r="Q48" s="478" t="s">
        <v>225</v>
      </c>
      <c r="R48" s="478" t="s">
        <v>205</v>
      </c>
      <c r="S48" s="478">
        <v>1</v>
      </c>
      <c r="T48" s="479" t="s">
        <v>214</v>
      </c>
      <c r="U48" s="480" t="s">
        <v>0</v>
      </c>
      <c r="V48" s="480" t="s">
        <v>205</v>
      </c>
      <c r="W48" s="480">
        <v>2</v>
      </c>
      <c r="X48" s="480">
        <f t="shared" si="3"/>
        <v>5</v>
      </c>
      <c r="Y48" s="480">
        <v>2</v>
      </c>
      <c r="Z48" s="481" t="s">
        <v>207</v>
      </c>
      <c r="AA48" s="436"/>
      <c r="AB48" s="112"/>
      <c r="AC48" s="112"/>
      <c r="AD48" s="112"/>
      <c r="AE48" s="112"/>
      <c r="AF48" s="112"/>
      <c r="AG48" s="112"/>
      <c r="AH48" s="439"/>
      <c r="AI48" s="114"/>
      <c r="AJ48" s="114"/>
      <c r="AK48" s="114"/>
      <c r="AL48" s="114"/>
      <c r="AM48" s="114"/>
      <c r="AN48" s="114"/>
      <c r="AO48" s="114"/>
      <c r="AP48" s="114"/>
      <c r="AQ48" s="114"/>
      <c r="AR48" s="503"/>
    </row>
    <row r="49" spans="1:44" ht="12.75">
      <c r="A49" s="451">
        <v>43</v>
      </c>
      <c r="B49" s="472" t="s">
        <v>449</v>
      </c>
      <c r="C49" s="473" t="s">
        <v>264</v>
      </c>
      <c r="D49" s="474">
        <v>510</v>
      </c>
      <c r="E49" s="475" t="s">
        <v>1092</v>
      </c>
      <c r="F49" s="476" t="str">
        <f t="shared" si="2"/>
        <v>01FE</v>
      </c>
      <c r="G49" s="477">
        <v>5</v>
      </c>
      <c r="H49" s="477" t="s">
        <v>553</v>
      </c>
      <c r="I49" s="478" t="s">
        <v>0</v>
      </c>
      <c r="J49" s="478">
        <v>2</v>
      </c>
      <c r="K49" s="478" t="s">
        <v>1100</v>
      </c>
      <c r="L49" s="478">
        <v>1</v>
      </c>
      <c r="M49" s="478">
        <v>2</v>
      </c>
      <c r="N49" s="478" t="s">
        <v>223</v>
      </c>
      <c r="O49" s="479" t="s">
        <v>213</v>
      </c>
      <c r="P49" s="477" t="s">
        <v>547</v>
      </c>
      <c r="Q49" s="478" t="s">
        <v>225</v>
      </c>
      <c r="R49" s="478" t="s">
        <v>205</v>
      </c>
      <c r="S49" s="478">
        <v>1</v>
      </c>
      <c r="T49" s="479" t="s">
        <v>213</v>
      </c>
      <c r="U49" s="480" t="s">
        <v>0</v>
      </c>
      <c r="V49" s="480" t="s">
        <v>205</v>
      </c>
      <c r="W49" s="480">
        <v>2</v>
      </c>
      <c r="X49" s="480">
        <f t="shared" si="3"/>
        <v>4</v>
      </c>
      <c r="Y49" s="480">
        <v>1</v>
      </c>
      <c r="Z49" s="481" t="s">
        <v>208</v>
      </c>
      <c r="AA49" s="436"/>
      <c r="AB49" s="112"/>
      <c r="AC49" s="112"/>
      <c r="AD49" s="112"/>
      <c r="AE49" s="112"/>
      <c r="AF49" s="112"/>
      <c r="AG49" s="112"/>
      <c r="AH49" s="439"/>
      <c r="AI49" s="114"/>
      <c r="AJ49" s="114"/>
      <c r="AK49" s="114"/>
      <c r="AL49" s="114"/>
      <c r="AM49" s="114"/>
      <c r="AN49" s="114"/>
      <c r="AO49" s="114"/>
      <c r="AP49" s="114"/>
      <c r="AQ49" s="114"/>
      <c r="AR49" s="503"/>
    </row>
    <row r="50" spans="1:44" ht="12.75">
      <c r="A50" s="451">
        <v>44</v>
      </c>
      <c r="B50" s="472" t="s">
        <v>548</v>
      </c>
      <c r="C50" s="473" t="s">
        <v>264</v>
      </c>
      <c r="D50" s="474">
        <v>476</v>
      </c>
      <c r="E50" s="475" t="s">
        <v>1092</v>
      </c>
      <c r="F50" s="476" t="str">
        <f t="shared" si="2"/>
        <v>01DC</v>
      </c>
      <c r="G50" s="477">
        <v>1</v>
      </c>
      <c r="H50" s="477" t="s">
        <v>553</v>
      </c>
      <c r="I50" s="478" t="s">
        <v>0</v>
      </c>
      <c r="J50" s="478">
        <v>2</v>
      </c>
      <c r="K50" s="478" t="s">
        <v>1100</v>
      </c>
      <c r="L50" s="478">
        <v>1</v>
      </c>
      <c r="M50" s="478">
        <v>1</v>
      </c>
      <c r="N50" s="478" t="s">
        <v>223</v>
      </c>
      <c r="O50" s="479" t="s">
        <v>212</v>
      </c>
      <c r="P50" s="477" t="s">
        <v>547</v>
      </c>
      <c r="Q50" s="478" t="s">
        <v>225</v>
      </c>
      <c r="R50" s="478" t="s">
        <v>205</v>
      </c>
      <c r="S50" s="478">
        <v>1</v>
      </c>
      <c r="T50" s="479" t="s">
        <v>212</v>
      </c>
      <c r="U50" s="480" t="s">
        <v>0</v>
      </c>
      <c r="V50" s="480" t="s">
        <v>205</v>
      </c>
      <c r="W50" s="480">
        <v>2</v>
      </c>
      <c r="X50" s="480">
        <f t="shared" si="3"/>
        <v>4</v>
      </c>
      <c r="Y50" s="480">
        <v>1</v>
      </c>
      <c r="Z50" s="481" t="s">
        <v>207</v>
      </c>
      <c r="AA50" s="436"/>
      <c r="AB50" s="112"/>
      <c r="AC50" s="112"/>
      <c r="AD50" s="112"/>
      <c r="AE50" s="112"/>
      <c r="AF50" s="112"/>
      <c r="AG50" s="112"/>
      <c r="AH50" s="439"/>
      <c r="AI50" s="114"/>
      <c r="AJ50" s="114"/>
      <c r="AK50" s="114"/>
      <c r="AL50" s="114"/>
      <c r="AM50" s="114"/>
      <c r="AN50" s="114"/>
      <c r="AO50" s="114"/>
      <c r="AP50" s="114"/>
      <c r="AQ50" s="439"/>
      <c r="AR50" s="503"/>
    </row>
    <row r="51" spans="1:44" ht="12.75">
      <c r="A51" s="463"/>
      <c r="B51" s="464"/>
      <c r="C51" s="465"/>
      <c r="D51" s="466"/>
      <c r="E51" s="467"/>
      <c r="F51" s="468"/>
      <c r="G51" s="469"/>
      <c r="H51" s="469"/>
      <c r="I51" s="463"/>
      <c r="J51" s="463"/>
      <c r="K51" s="463"/>
      <c r="L51" s="463"/>
      <c r="M51" s="463"/>
      <c r="N51" s="463"/>
      <c r="O51" s="470"/>
      <c r="P51" s="469"/>
      <c r="Q51" s="463"/>
      <c r="R51" s="463"/>
      <c r="S51" s="463"/>
      <c r="T51" s="470"/>
      <c r="U51" s="463"/>
      <c r="V51" s="463"/>
      <c r="W51" s="463"/>
      <c r="X51" s="463"/>
      <c r="Y51" s="463"/>
      <c r="Z51"/>
      <c r="AA51"/>
      <c r="AB51"/>
      <c r="AC51"/>
      <c r="AD51"/>
      <c r="AE51"/>
      <c r="AF51"/>
      <c r="AG51"/>
      <c r="AH51"/>
      <c r="AI51"/>
      <c r="AJ51"/>
      <c r="AK51"/>
      <c r="AL51"/>
      <c r="AM51"/>
      <c r="AN51"/>
      <c r="AO51"/>
      <c r="AP51"/>
      <c r="AQ51"/>
      <c r="AR51"/>
    </row>
    <row r="52" spans="1:44" ht="12.75">
      <c r="A52" s="451">
        <v>45</v>
      </c>
      <c r="B52" s="472" t="s">
        <v>450</v>
      </c>
      <c r="C52" s="473" t="s">
        <v>264</v>
      </c>
      <c r="D52" s="474">
        <v>706</v>
      </c>
      <c r="E52" s="475" t="s">
        <v>1092</v>
      </c>
      <c r="F52" s="476" t="str">
        <f aca="true" t="shared" si="4" ref="F52:F72">DEC2HEX(D52,4)</f>
        <v>02C2</v>
      </c>
      <c r="G52" s="477">
        <v>1</v>
      </c>
      <c r="H52" s="477" t="s">
        <v>554</v>
      </c>
      <c r="I52" s="478" t="s">
        <v>53</v>
      </c>
      <c r="J52" s="478">
        <v>2</v>
      </c>
      <c r="K52" s="478" t="s">
        <v>1101</v>
      </c>
      <c r="L52" s="478">
        <v>1</v>
      </c>
      <c r="M52" s="478">
        <v>1</v>
      </c>
      <c r="N52" s="478" t="s">
        <v>223</v>
      </c>
      <c r="O52" s="479" t="s">
        <v>212</v>
      </c>
      <c r="P52" s="477" t="s">
        <v>547</v>
      </c>
      <c r="Q52" s="478" t="s">
        <v>225</v>
      </c>
      <c r="R52" s="478" t="s">
        <v>205</v>
      </c>
      <c r="S52" s="478">
        <v>12</v>
      </c>
      <c r="T52" s="479" t="s">
        <v>212</v>
      </c>
      <c r="U52" s="480" t="s">
        <v>0</v>
      </c>
      <c r="V52" s="480" t="s">
        <v>205</v>
      </c>
      <c r="W52" s="480">
        <v>2</v>
      </c>
      <c r="X52" s="480">
        <f aca="true" t="shared" si="5" ref="X52:X72">IF(Y52&lt;9,Y52+3,Y52+4)</f>
        <v>13</v>
      </c>
      <c r="Y52" s="480">
        <v>9</v>
      </c>
      <c r="Z52" s="481" t="s">
        <v>207</v>
      </c>
      <c r="AA52" s="436"/>
      <c r="AB52" s="112"/>
      <c r="AC52" s="112"/>
      <c r="AD52" s="112"/>
      <c r="AE52" s="112"/>
      <c r="AF52" s="112"/>
      <c r="AG52" s="112"/>
      <c r="AH52" s="439"/>
      <c r="AI52" s="114"/>
      <c r="AJ52" s="114"/>
      <c r="AK52" s="114"/>
      <c r="AL52" s="114"/>
      <c r="AM52" s="114"/>
      <c r="AN52" s="114"/>
      <c r="AO52" s="114"/>
      <c r="AP52" s="114"/>
      <c r="AQ52" s="114"/>
      <c r="AR52" s="503"/>
    </row>
    <row r="53" spans="1:44" ht="12.75">
      <c r="A53" s="451">
        <v>46</v>
      </c>
      <c r="B53" s="472" t="s">
        <v>451</v>
      </c>
      <c r="C53" s="473" t="s">
        <v>264</v>
      </c>
      <c r="D53" s="474">
        <v>606</v>
      </c>
      <c r="E53" s="475" t="s">
        <v>1092</v>
      </c>
      <c r="F53" s="476" t="str">
        <f t="shared" si="4"/>
        <v>025E</v>
      </c>
      <c r="G53" s="477">
        <v>5</v>
      </c>
      <c r="H53" s="477" t="s">
        <v>554</v>
      </c>
      <c r="I53" s="478" t="s">
        <v>53</v>
      </c>
      <c r="J53" s="478">
        <v>2</v>
      </c>
      <c r="K53" s="478" t="s">
        <v>1101</v>
      </c>
      <c r="L53" s="478">
        <v>1</v>
      </c>
      <c r="M53" s="478">
        <v>2</v>
      </c>
      <c r="N53" s="478" t="s">
        <v>223</v>
      </c>
      <c r="O53" s="479" t="s">
        <v>213</v>
      </c>
      <c r="P53" s="477" t="s">
        <v>547</v>
      </c>
      <c r="Q53" s="478" t="s">
        <v>225</v>
      </c>
      <c r="R53" s="478" t="s">
        <v>205</v>
      </c>
      <c r="S53" s="478">
        <v>12</v>
      </c>
      <c r="T53" s="479" t="s">
        <v>213</v>
      </c>
      <c r="U53" s="480" t="s">
        <v>0</v>
      </c>
      <c r="V53" s="480" t="s">
        <v>205</v>
      </c>
      <c r="W53" s="480">
        <v>2</v>
      </c>
      <c r="X53" s="480">
        <f t="shared" si="5"/>
        <v>13</v>
      </c>
      <c r="Y53" s="480">
        <v>9</v>
      </c>
      <c r="Z53" s="481" t="s">
        <v>208</v>
      </c>
      <c r="AA53" s="436"/>
      <c r="AB53" s="112"/>
      <c r="AC53" s="112"/>
      <c r="AD53" s="112"/>
      <c r="AE53" s="112"/>
      <c r="AF53" s="112"/>
      <c r="AG53" s="112"/>
      <c r="AH53" s="439"/>
      <c r="AI53" s="114"/>
      <c r="AJ53" s="114"/>
      <c r="AK53" s="114"/>
      <c r="AL53" s="114"/>
      <c r="AM53" s="114"/>
      <c r="AN53" s="114"/>
      <c r="AO53" s="114"/>
      <c r="AP53" s="114"/>
      <c r="AQ53" s="114"/>
      <c r="AR53" s="503"/>
    </row>
    <row r="54" spans="1:44" ht="12.75">
      <c r="A54" s="451">
        <v>47</v>
      </c>
      <c r="B54" s="472" t="s">
        <v>452</v>
      </c>
      <c r="C54" s="473" t="s">
        <v>264</v>
      </c>
      <c r="D54" s="474">
        <v>675</v>
      </c>
      <c r="E54" s="475" t="s">
        <v>1092</v>
      </c>
      <c r="F54" s="476" t="str">
        <f t="shared" si="4"/>
        <v>02A3</v>
      </c>
      <c r="G54" s="477">
        <v>8</v>
      </c>
      <c r="H54" s="477" t="s">
        <v>554</v>
      </c>
      <c r="I54" s="478" t="s">
        <v>53</v>
      </c>
      <c r="J54" s="478">
        <v>2</v>
      </c>
      <c r="K54" s="478" t="s">
        <v>1101</v>
      </c>
      <c r="L54" s="478">
        <v>1</v>
      </c>
      <c r="M54" s="478">
        <v>3</v>
      </c>
      <c r="N54" s="478" t="s">
        <v>223</v>
      </c>
      <c r="O54" s="479" t="s">
        <v>214</v>
      </c>
      <c r="P54" s="477" t="s">
        <v>547</v>
      </c>
      <c r="Q54" s="478" t="s">
        <v>225</v>
      </c>
      <c r="R54" s="478" t="s">
        <v>205</v>
      </c>
      <c r="S54" s="478">
        <v>12</v>
      </c>
      <c r="T54" s="479" t="s">
        <v>214</v>
      </c>
      <c r="U54" s="480" t="s">
        <v>0</v>
      </c>
      <c r="V54" s="480" t="s">
        <v>205</v>
      </c>
      <c r="W54" s="480">
        <v>2</v>
      </c>
      <c r="X54" s="480">
        <f t="shared" si="5"/>
        <v>14</v>
      </c>
      <c r="Y54" s="480">
        <v>10</v>
      </c>
      <c r="Z54" s="481" t="s">
        <v>207</v>
      </c>
      <c r="AA54" s="436"/>
      <c r="AB54" s="112"/>
      <c r="AC54" s="112"/>
      <c r="AD54" s="112"/>
      <c r="AE54" s="112"/>
      <c r="AF54" s="112"/>
      <c r="AG54" s="112"/>
      <c r="AH54" s="439"/>
      <c r="AI54" s="114"/>
      <c r="AJ54" s="114"/>
      <c r="AK54" s="114"/>
      <c r="AL54" s="114"/>
      <c r="AM54" s="114"/>
      <c r="AN54" s="114"/>
      <c r="AO54" s="114"/>
      <c r="AP54" s="114"/>
      <c r="AQ54" s="114"/>
      <c r="AR54" s="503"/>
    </row>
    <row r="55" spans="1:44" ht="12.75">
      <c r="A55" s="451">
        <v>48</v>
      </c>
      <c r="B55" s="472" t="s">
        <v>453</v>
      </c>
      <c r="C55" s="473" t="s">
        <v>264</v>
      </c>
      <c r="D55" s="474">
        <v>641</v>
      </c>
      <c r="E55" s="475" t="s">
        <v>1092</v>
      </c>
      <c r="F55" s="476" t="str">
        <f t="shared" si="4"/>
        <v>0281</v>
      </c>
      <c r="G55" s="477">
        <v>4</v>
      </c>
      <c r="H55" s="477" t="s">
        <v>554</v>
      </c>
      <c r="I55" s="478" t="s">
        <v>53</v>
      </c>
      <c r="J55" s="478">
        <v>2</v>
      </c>
      <c r="K55" s="478" t="s">
        <v>1101</v>
      </c>
      <c r="L55" s="478">
        <v>1</v>
      </c>
      <c r="M55" s="478">
        <v>4</v>
      </c>
      <c r="N55" s="478" t="s">
        <v>223</v>
      </c>
      <c r="O55" s="479" t="s">
        <v>210</v>
      </c>
      <c r="P55" s="477" t="s">
        <v>547</v>
      </c>
      <c r="Q55" s="478" t="s">
        <v>225</v>
      </c>
      <c r="R55" s="478" t="s">
        <v>205</v>
      </c>
      <c r="S55" s="478">
        <v>12</v>
      </c>
      <c r="T55" s="479" t="s">
        <v>210</v>
      </c>
      <c r="U55" s="480" t="s">
        <v>0</v>
      </c>
      <c r="V55" s="480" t="s">
        <v>205</v>
      </c>
      <c r="W55" s="480">
        <v>2</v>
      </c>
      <c r="X55" s="480">
        <f t="shared" si="5"/>
        <v>14</v>
      </c>
      <c r="Y55" s="480">
        <v>10</v>
      </c>
      <c r="Z55" s="481" t="s">
        <v>208</v>
      </c>
      <c r="AA55" s="436"/>
      <c r="AB55" s="112"/>
      <c r="AC55" s="112"/>
      <c r="AD55" s="112"/>
      <c r="AE55" s="112"/>
      <c r="AF55" s="112"/>
      <c r="AG55" s="112"/>
      <c r="AH55" s="121"/>
      <c r="AI55" s="114"/>
      <c r="AJ55" s="114"/>
      <c r="AK55" s="114"/>
      <c r="AL55" s="114"/>
      <c r="AM55" s="114"/>
      <c r="AN55" s="114"/>
      <c r="AO55" s="114"/>
      <c r="AP55" s="114"/>
      <c r="AQ55" s="114"/>
      <c r="AR55" s="503"/>
    </row>
    <row r="56" spans="1:44" ht="12.75">
      <c r="A56" s="451">
        <v>49</v>
      </c>
      <c r="B56" s="472" t="s">
        <v>454</v>
      </c>
      <c r="C56" s="473" t="s">
        <v>264</v>
      </c>
      <c r="D56" s="474">
        <v>719</v>
      </c>
      <c r="E56" s="475" t="s">
        <v>1092</v>
      </c>
      <c r="F56" s="476" t="str">
        <f t="shared" si="4"/>
        <v>02CF</v>
      </c>
      <c r="G56" s="477">
        <v>5</v>
      </c>
      <c r="H56" s="477" t="s">
        <v>554</v>
      </c>
      <c r="I56" s="478" t="s">
        <v>53</v>
      </c>
      <c r="J56" s="478">
        <v>2</v>
      </c>
      <c r="K56" s="478" t="s">
        <v>1101</v>
      </c>
      <c r="L56" s="478">
        <v>1</v>
      </c>
      <c r="M56" s="478">
        <v>5</v>
      </c>
      <c r="N56" s="478" t="s">
        <v>223</v>
      </c>
      <c r="O56" s="479" t="s">
        <v>215</v>
      </c>
      <c r="P56" s="477" t="s">
        <v>547</v>
      </c>
      <c r="Q56" s="478" t="s">
        <v>225</v>
      </c>
      <c r="R56" s="478" t="s">
        <v>205</v>
      </c>
      <c r="S56" s="478">
        <v>12</v>
      </c>
      <c r="T56" s="479" t="s">
        <v>215</v>
      </c>
      <c r="U56" s="480" t="s">
        <v>0</v>
      </c>
      <c r="V56" s="480" t="s">
        <v>205</v>
      </c>
      <c r="W56" s="480">
        <v>2</v>
      </c>
      <c r="X56" s="480">
        <f t="shared" si="5"/>
        <v>15</v>
      </c>
      <c r="Y56" s="480">
        <v>11</v>
      </c>
      <c r="Z56" s="481" t="s">
        <v>207</v>
      </c>
      <c r="AA56" s="436"/>
      <c r="AB56" s="112"/>
      <c r="AC56" s="112"/>
      <c r="AD56" s="112"/>
      <c r="AE56" s="112"/>
      <c r="AF56" s="112"/>
      <c r="AG56" s="112"/>
      <c r="AH56" s="121"/>
      <c r="AI56" s="114"/>
      <c r="AJ56" s="114"/>
      <c r="AK56" s="114"/>
      <c r="AL56" s="114"/>
      <c r="AM56" s="114"/>
      <c r="AN56" s="114"/>
      <c r="AO56" s="114"/>
      <c r="AP56" s="114"/>
      <c r="AQ56" s="114"/>
      <c r="AR56" s="503"/>
    </row>
    <row r="57" spans="1:44" ht="12.75">
      <c r="A57" s="451">
        <v>50</v>
      </c>
      <c r="B57" s="472" t="s">
        <v>455</v>
      </c>
      <c r="C57" s="473" t="s">
        <v>264</v>
      </c>
      <c r="D57" s="474">
        <v>738</v>
      </c>
      <c r="E57" s="475" t="s">
        <v>1092</v>
      </c>
      <c r="F57" s="476" t="str">
        <f t="shared" si="4"/>
        <v>02E2</v>
      </c>
      <c r="G57" s="477">
        <v>2</v>
      </c>
      <c r="H57" s="477" t="s">
        <v>554</v>
      </c>
      <c r="I57" s="478" t="s">
        <v>53</v>
      </c>
      <c r="J57" s="478">
        <v>2</v>
      </c>
      <c r="K57" s="478" t="s">
        <v>1101</v>
      </c>
      <c r="L57" s="478">
        <v>1</v>
      </c>
      <c r="M57" s="478">
        <v>6</v>
      </c>
      <c r="N57" s="478" t="s">
        <v>223</v>
      </c>
      <c r="O57" s="479" t="s">
        <v>216</v>
      </c>
      <c r="P57" s="477" t="s">
        <v>547</v>
      </c>
      <c r="Q57" s="478" t="s">
        <v>225</v>
      </c>
      <c r="R57" s="478" t="s">
        <v>205</v>
      </c>
      <c r="S57" s="478">
        <v>12</v>
      </c>
      <c r="T57" s="479" t="s">
        <v>216</v>
      </c>
      <c r="U57" s="480" t="s">
        <v>0</v>
      </c>
      <c r="V57" s="480" t="s">
        <v>205</v>
      </c>
      <c r="W57" s="480">
        <v>2</v>
      </c>
      <c r="X57" s="480">
        <f t="shared" si="5"/>
        <v>15</v>
      </c>
      <c r="Y57" s="480">
        <v>11</v>
      </c>
      <c r="Z57" s="481" t="s">
        <v>208</v>
      </c>
      <c r="AA57" s="436"/>
      <c r="AB57" s="112"/>
      <c r="AC57" s="112"/>
      <c r="AD57" s="112"/>
      <c r="AE57" s="112"/>
      <c r="AF57" s="112"/>
      <c r="AG57" s="112"/>
      <c r="AH57" s="439"/>
      <c r="AI57" s="114"/>
      <c r="AJ57" s="114"/>
      <c r="AK57" s="114"/>
      <c r="AL57" s="114"/>
      <c r="AM57" s="114"/>
      <c r="AN57" s="114"/>
      <c r="AO57" s="114"/>
      <c r="AP57" s="114"/>
      <c r="AQ57" s="114"/>
      <c r="AR57" s="503"/>
    </row>
    <row r="58" spans="1:44" ht="12.75">
      <c r="A58" s="451">
        <v>51</v>
      </c>
      <c r="B58" s="472" t="s">
        <v>456</v>
      </c>
      <c r="C58" s="473" t="s">
        <v>264</v>
      </c>
      <c r="D58" s="474">
        <v>652</v>
      </c>
      <c r="E58" s="475" t="s">
        <v>1092</v>
      </c>
      <c r="F58" s="476" t="str">
        <f t="shared" si="4"/>
        <v>028C</v>
      </c>
      <c r="G58" s="477">
        <v>1</v>
      </c>
      <c r="H58" s="477" t="s">
        <v>554</v>
      </c>
      <c r="I58" s="478" t="s">
        <v>53</v>
      </c>
      <c r="J58" s="478">
        <v>2</v>
      </c>
      <c r="K58" s="478" t="s">
        <v>1101</v>
      </c>
      <c r="L58" s="478">
        <v>1</v>
      </c>
      <c r="M58" s="478">
        <v>7</v>
      </c>
      <c r="N58" s="478" t="s">
        <v>223</v>
      </c>
      <c r="O58" s="479" t="s">
        <v>217</v>
      </c>
      <c r="P58" s="477" t="s">
        <v>547</v>
      </c>
      <c r="Q58" s="478" t="s">
        <v>225</v>
      </c>
      <c r="R58" s="478" t="s">
        <v>205</v>
      </c>
      <c r="S58" s="478">
        <v>11</v>
      </c>
      <c r="T58" s="479" t="s">
        <v>212</v>
      </c>
      <c r="U58" s="480" t="s">
        <v>0</v>
      </c>
      <c r="V58" s="480" t="s">
        <v>205</v>
      </c>
      <c r="W58" s="480">
        <v>2</v>
      </c>
      <c r="X58" s="480">
        <f t="shared" si="5"/>
        <v>16</v>
      </c>
      <c r="Y58" s="480">
        <v>12</v>
      </c>
      <c r="Z58" s="481" t="s">
        <v>207</v>
      </c>
      <c r="AA58" s="436"/>
      <c r="AB58" s="112"/>
      <c r="AC58" s="112"/>
      <c r="AD58" s="112"/>
      <c r="AE58" s="112"/>
      <c r="AF58" s="112"/>
      <c r="AG58" s="112"/>
      <c r="AH58" s="439"/>
      <c r="AI58" s="114"/>
      <c r="AJ58" s="114"/>
      <c r="AK58" s="114"/>
      <c r="AL58" s="114"/>
      <c r="AM58" s="114"/>
      <c r="AN58" s="114"/>
      <c r="AO58" s="114"/>
      <c r="AP58" s="114"/>
      <c r="AQ58" s="114"/>
      <c r="AR58" s="503"/>
    </row>
    <row r="59" spans="1:44" ht="12.75">
      <c r="A59" s="451">
        <v>52</v>
      </c>
      <c r="B59" s="483" t="s">
        <v>457</v>
      </c>
      <c r="C59" s="484" t="s">
        <v>264</v>
      </c>
      <c r="D59" s="485">
        <v>665</v>
      </c>
      <c r="E59" s="486" t="s">
        <v>1092</v>
      </c>
      <c r="F59" s="487" t="str">
        <f t="shared" si="4"/>
        <v>0299</v>
      </c>
      <c r="G59" s="488">
        <v>8</v>
      </c>
      <c r="H59" s="488" t="s">
        <v>554</v>
      </c>
      <c r="I59" s="489" t="s">
        <v>53</v>
      </c>
      <c r="J59" s="489">
        <v>2</v>
      </c>
      <c r="K59" s="489" t="s">
        <v>1101</v>
      </c>
      <c r="L59" s="489">
        <v>1</v>
      </c>
      <c r="M59" s="489">
        <v>8</v>
      </c>
      <c r="N59" s="489" t="s">
        <v>223</v>
      </c>
      <c r="O59" s="490" t="s">
        <v>218</v>
      </c>
      <c r="P59" s="488" t="s">
        <v>547</v>
      </c>
      <c r="Q59" s="489" t="s">
        <v>225</v>
      </c>
      <c r="R59" s="489" t="s">
        <v>205</v>
      </c>
      <c r="S59" s="489">
        <v>11</v>
      </c>
      <c r="T59" s="490" t="s">
        <v>213</v>
      </c>
      <c r="U59" s="491" t="s">
        <v>0</v>
      </c>
      <c r="V59" s="491" t="s">
        <v>199</v>
      </c>
      <c r="W59" s="491">
        <v>3</v>
      </c>
      <c r="X59" s="491">
        <f t="shared" si="5"/>
        <v>4</v>
      </c>
      <c r="Y59" s="491">
        <v>1</v>
      </c>
      <c r="Z59" s="492" t="s">
        <v>207</v>
      </c>
      <c r="AA59" s="436"/>
      <c r="AB59" s="112"/>
      <c r="AC59" s="112"/>
      <c r="AD59" s="112"/>
      <c r="AE59" s="112"/>
      <c r="AF59" s="112"/>
      <c r="AG59" s="112"/>
      <c r="AH59" s="121"/>
      <c r="AI59" s="114"/>
      <c r="AJ59" s="114"/>
      <c r="AK59" s="114"/>
      <c r="AL59" s="114"/>
      <c r="AM59" s="114"/>
      <c r="AN59" s="114"/>
      <c r="AO59" s="114"/>
      <c r="AP59" s="114"/>
      <c r="AQ59" s="114"/>
      <c r="AR59" s="503"/>
    </row>
    <row r="60" spans="1:44" ht="12.75">
      <c r="A60" s="451">
        <v>53</v>
      </c>
      <c r="B60" s="483" t="s">
        <v>458</v>
      </c>
      <c r="C60" s="484" t="s">
        <v>264</v>
      </c>
      <c r="D60" s="485">
        <v>740</v>
      </c>
      <c r="E60" s="486" t="s">
        <v>1092</v>
      </c>
      <c r="F60" s="487" t="str">
        <f t="shared" si="4"/>
        <v>02E4</v>
      </c>
      <c r="G60" s="488">
        <v>6</v>
      </c>
      <c r="H60" s="488" t="s">
        <v>554</v>
      </c>
      <c r="I60" s="489" t="s">
        <v>53</v>
      </c>
      <c r="J60" s="489">
        <v>2</v>
      </c>
      <c r="K60" s="489" t="s">
        <v>1101</v>
      </c>
      <c r="L60" s="489">
        <v>1</v>
      </c>
      <c r="M60" s="489">
        <v>9</v>
      </c>
      <c r="N60" s="489" t="s">
        <v>223</v>
      </c>
      <c r="O60" s="490" t="s">
        <v>219</v>
      </c>
      <c r="P60" s="488" t="s">
        <v>547</v>
      </c>
      <c r="Q60" s="489" t="s">
        <v>225</v>
      </c>
      <c r="R60" s="489" t="s">
        <v>205</v>
      </c>
      <c r="S60" s="489">
        <v>11</v>
      </c>
      <c r="T60" s="490" t="s">
        <v>214</v>
      </c>
      <c r="U60" s="491" t="s">
        <v>0</v>
      </c>
      <c r="V60" s="491" t="s">
        <v>199</v>
      </c>
      <c r="W60" s="491">
        <v>3</v>
      </c>
      <c r="X60" s="491">
        <f t="shared" si="5"/>
        <v>4</v>
      </c>
      <c r="Y60" s="491">
        <v>1</v>
      </c>
      <c r="Z60" s="492" t="s">
        <v>208</v>
      </c>
      <c r="AA60" s="436"/>
      <c r="AB60" s="112"/>
      <c r="AC60" s="112"/>
      <c r="AD60" s="112"/>
      <c r="AE60" s="112"/>
      <c r="AF60" s="112"/>
      <c r="AG60" s="112"/>
      <c r="AH60" s="121"/>
      <c r="AI60" s="114"/>
      <c r="AJ60" s="114"/>
      <c r="AK60" s="114"/>
      <c r="AL60" s="114"/>
      <c r="AM60" s="114"/>
      <c r="AN60" s="114"/>
      <c r="AO60" s="114"/>
      <c r="AP60" s="114"/>
      <c r="AQ60" s="114"/>
      <c r="AR60" s="503"/>
    </row>
    <row r="61" spans="1:44" ht="12.75">
      <c r="A61" s="451">
        <v>54</v>
      </c>
      <c r="B61" s="472" t="s">
        <v>459</v>
      </c>
      <c r="C61" s="473" t="s">
        <v>264</v>
      </c>
      <c r="D61" s="474">
        <v>666</v>
      </c>
      <c r="E61" s="475" t="s">
        <v>1092</v>
      </c>
      <c r="F61" s="476" t="str">
        <f t="shared" si="4"/>
        <v>029A</v>
      </c>
      <c r="G61" s="477">
        <v>1</v>
      </c>
      <c r="H61" s="477" t="s">
        <v>554</v>
      </c>
      <c r="I61" s="478" t="s">
        <v>53</v>
      </c>
      <c r="J61" s="478">
        <v>2</v>
      </c>
      <c r="K61" s="478" t="s">
        <v>1101</v>
      </c>
      <c r="L61" s="478">
        <v>1</v>
      </c>
      <c r="M61" s="478">
        <v>10</v>
      </c>
      <c r="N61" s="478" t="s">
        <v>223</v>
      </c>
      <c r="O61" s="479" t="s">
        <v>220</v>
      </c>
      <c r="P61" s="477" t="s">
        <v>547</v>
      </c>
      <c r="Q61" s="478" t="s">
        <v>225</v>
      </c>
      <c r="R61" s="478" t="s">
        <v>205</v>
      </c>
      <c r="S61" s="478">
        <v>11</v>
      </c>
      <c r="T61" s="479" t="s">
        <v>210</v>
      </c>
      <c r="U61" s="480" t="s">
        <v>0</v>
      </c>
      <c r="V61" s="480" t="s">
        <v>205</v>
      </c>
      <c r="W61" s="480">
        <v>2</v>
      </c>
      <c r="X61" s="480">
        <f t="shared" si="5"/>
        <v>16</v>
      </c>
      <c r="Y61" s="480">
        <v>12</v>
      </c>
      <c r="Z61" s="481" t="s">
        <v>208</v>
      </c>
      <c r="AA61" s="436"/>
      <c r="AB61" s="112"/>
      <c r="AC61" s="112"/>
      <c r="AD61" s="112"/>
      <c r="AE61" s="112"/>
      <c r="AF61" s="112"/>
      <c r="AG61" s="112"/>
      <c r="AH61" s="439"/>
      <c r="AI61" s="114"/>
      <c r="AJ61" s="114"/>
      <c r="AK61" s="114"/>
      <c r="AL61" s="114"/>
      <c r="AM61" s="114"/>
      <c r="AN61" s="114"/>
      <c r="AO61" s="114"/>
      <c r="AP61" s="114"/>
      <c r="AQ61" s="114"/>
      <c r="AR61" s="503"/>
    </row>
    <row r="62" spans="1:44" ht="12.75">
      <c r="A62" s="451">
        <v>55</v>
      </c>
      <c r="B62" s="483" t="s">
        <v>460</v>
      </c>
      <c r="C62" s="484" t="s">
        <v>264</v>
      </c>
      <c r="D62" s="485">
        <v>722</v>
      </c>
      <c r="E62" s="486" t="s">
        <v>1092</v>
      </c>
      <c r="F62" s="487" t="str">
        <f t="shared" si="4"/>
        <v>02D2</v>
      </c>
      <c r="G62" s="488">
        <v>7</v>
      </c>
      <c r="H62" s="488" t="s">
        <v>554</v>
      </c>
      <c r="I62" s="489" t="s">
        <v>53</v>
      </c>
      <c r="J62" s="489">
        <v>2</v>
      </c>
      <c r="K62" s="489" t="s">
        <v>1101</v>
      </c>
      <c r="L62" s="489">
        <v>2</v>
      </c>
      <c r="M62" s="489">
        <v>1</v>
      </c>
      <c r="N62" s="489" t="s">
        <v>223</v>
      </c>
      <c r="O62" s="490" t="s">
        <v>221</v>
      </c>
      <c r="P62" s="488" t="s">
        <v>547</v>
      </c>
      <c r="Q62" s="489" t="s">
        <v>225</v>
      </c>
      <c r="R62" s="489" t="s">
        <v>205</v>
      </c>
      <c r="S62" s="489">
        <v>11</v>
      </c>
      <c r="T62" s="490" t="s">
        <v>215</v>
      </c>
      <c r="U62" s="491" t="s">
        <v>0</v>
      </c>
      <c r="V62" s="491" t="s">
        <v>199</v>
      </c>
      <c r="W62" s="491">
        <v>3</v>
      </c>
      <c r="X62" s="491">
        <f t="shared" si="5"/>
        <v>5</v>
      </c>
      <c r="Y62" s="491">
        <v>2</v>
      </c>
      <c r="Z62" s="492" t="s">
        <v>207</v>
      </c>
      <c r="AA62" s="436"/>
      <c r="AB62" s="112"/>
      <c r="AC62" s="112"/>
      <c r="AD62" s="112"/>
      <c r="AE62" s="112"/>
      <c r="AF62" s="112"/>
      <c r="AG62" s="112"/>
      <c r="AH62" s="439"/>
      <c r="AI62" s="114"/>
      <c r="AJ62" s="114"/>
      <c r="AK62" s="114"/>
      <c r="AL62" s="114"/>
      <c r="AM62" s="114"/>
      <c r="AN62" s="114"/>
      <c r="AO62" s="114"/>
      <c r="AP62" s="114"/>
      <c r="AQ62" s="439"/>
      <c r="AR62" s="503"/>
    </row>
    <row r="63" spans="1:44" ht="12.75">
      <c r="A63" s="451">
        <v>56</v>
      </c>
      <c r="B63" s="483" t="s">
        <v>461</v>
      </c>
      <c r="C63" s="484" t="s">
        <v>264</v>
      </c>
      <c r="D63" s="485">
        <v>658</v>
      </c>
      <c r="E63" s="486" t="s">
        <v>1092</v>
      </c>
      <c r="F63" s="487" t="str">
        <f t="shared" si="4"/>
        <v>0292</v>
      </c>
      <c r="G63" s="488">
        <v>6</v>
      </c>
      <c r="H63" s="488" t="s">
        <v>554</v>
      </c>
      <c r="I63" s="489" t="s">
        <v>53</v>
      </c>
      <c r="J63" s="489">
        <v>2</v>
      </c>
      <c r="K63" s="489" t="s">
        <v>1101</v>
      </c>
      <c r="L63" s="489">
        <v>2</v>
      </c>
      <c r="M63" s="489">
        <v>2</v>
      </c>
      <c r="N63" s="489" t="s">
        <v>223</v>
      </c>
      <c r="O63" s="490" t="s">
        <v>222</v>
      </c>
      <c r="P63" s="488" t="s">
        <v>547</v>
      </c>
      <c r="Q63" s="489" t="s">
        <v>225</v>
      </c>
      <c r="R63" s="489" t="s">
        <v>205</v>
      </c>
      <c r="S63" s="489">
        <v>11</v>
      </c>
      <c r="T63" s="490" t="s">
        <v>216</v>
      </c>
      <c r="U63" s="491" t="s">
        <v>0</v>
      </c>
      <c r="V63" s="491" t="s">
        <v>199</v>
      </c>
      <c r="W63" s="491">
        <v>3</v>
      </c>
      <c r="X63" s="491">
        <f t="shared" si="5"/>
        <v>5</v>
      </c>
      <c r="Y63" s="491">
        <v>2</v>
      </c>
      <c r="Z63" s="492" t="s">
        <v>208</v>
      </c>
      <c r="AA63" s="436"/>
      <c r="AB63" s="112"/>
      <c r="AC63" s="112"/>
      <c r="AD63" s="112"/>
      <c r="AE63" s="112"/>
      <c r="AF63" s="112"/>
      <c r="AG63" s="112"/>
      <c r="AH63" s="121"/>
      <c r="AI63" s="114"/>
      <c r="AJ63" s="114"/>
      <c r="AK63" s="114"/>
      <c r="AL63" s="114"/>
      <c r="AM63" s="114"/>
      <c r="AN63" s="114"/>
      <c r="AO63" s="114"/>
      <c r="AP63" s="114"/>
      <c r="AQ63" s="114"/>
      <c r="AR63" s="503"/>
    </row>
    <row r="64" spans="1:44" ht="12.75">
      <c r="A64" s="451">
        <v>57</v>
      </c>
      <c r="B64" s="472" t="s">
        <v>462</v>
      </c>
      <c r="C64" s="473" t="s">
        <v>264</v>
      </c>
      <c r="D64" s="474">
        <v>626</v>
      </c>
      <c r="E64" s="475" t="s">
        <v>1092</v>
      </c>
      <c r="F64" s="476" t="str">
        <f t="shared" si="4"/>
        <v>0272</v>
      </c>
      <c r="G64" s="477">
        <v>6</v>
      </c>
      <c r="H64" s="477" t="s">
        <v>554</v>
      </c>
      <c r="I64" s="478" t="s">
        <v>53</v>
      </c>
      <c r="J64" s="478">
        <v>2</v>
      </c>
      <c r="K64" s="478" t="s">
        <v>1101</v>
      </c>
      <c r="L64" s="478">
        <v>2</v>
      </c>
      <c r="M64" s="478">
        <v>3</v>
      </c>
      <c r="N64" s="478" t="s">
        <v>205</v>
      </c>
      <c r="O64" s="479" t="s">
        <v>212</v>
      </c>
      <c r="P64" s="477" t="s">
        <v>547</v>
      </c>
      <c r="Q64" s="478" t="s">
        <v>225</v>
      </c>
      <c r="R64" s="478" t="s">
        <v>205</v>
      </c>
      <c r="S64" s="478">
        <v>10</v>
      </c>
      <c r="T64" s="479" t="s">
        <v>212</v>
      </c>
      <c r="U64" s="480" t="s">
        <v>0</v>
      </c>
      <c r="V64" s="480" t="s">
        <v>205</v>
      </c>
      <c r="W64" s="480">
        <v>2</v>
      </c>
      <c r="X64" s="480">
        <f t="shared" si="5"/>
        <v>17</v>
      </c>
      <c r="Y64" s="480">
        <v>13</v>
      </c>
      <c r="Z64" s="481" t="s">
        <v>207</v>
      </c>
      <c r="AA64" s="436"/>
      <c r="AB64" s="112"/>
      <c r="AC64" s="112"/>
      <c r="AD64" s="112"/>
      <c r="AE64" s="112"/>
      <c r="AF64" s="112"/>
      <c r="AG64" s="112"/>
      <c r="AH64" s="121"/>
      <c r="AI64" s="114"/>
      <c r="AJ64" s="114"/>
      <c r="AK64" s="114"/>
      <c r="AL64" s="114"/>
      <c r="AM64" s="114"/>
      <c r="AN64" s="114"/>
      <c r="AO64" s="114"/>
      <c r="AP64" s="114"/>
      <c r="AQ64" s="114"/>
      <c r="AR64" s="503"/>
    </row>
    <row r="65" spans="1:44" ht="12.75">
      <c r="A65" s="451">
        <v>58</v>
      </c>
      <c r="B65" s="472" t="s">
        <v>463</v>
      </c>
      <c r="C65" s="473" t="s">
        <v>264</v>
      </c>
      <c r="D65" s="474">
        <v>406</v>
      </c>
      <c r="E65" s="475" t="s">
        <v>1092</v>
      </c>
      <c r="F65" s="476" t="str">
        <f t="shared" si="4"/>
        <v>0196</v>
      </c>
      <c r="G65" s="477">
        <v>6</v>
      </c>
      <c r="H65" s="477" t="s">
        <v>554</v>
      </c>
      <c r="I65" s="478" t="s">
        <v>53</v>
      </c>
      <c r="J65" s="478">
        <v>2</v>
      </c>
      <c r="K65" s="478" t="s">
        <v>1101</v>
      </c>
      <c r="L65" s="478">
        <v>2</v>
      </c>
      <c r="M65" s="478">
        <v>4</v>
      </c>
      <c r="N65" s="478" t="s">
        <v>205</v>
      </c>
      <c r="O65" s="479" t="s">
        <v>213</v>
      </c>
      <c r="P65" s="477" t="s">
        <v>547</v>
      </c>
      <c r="Q65" s="478" t="s">
        <v>225</v>
      </c>
      <c r="R65" s="478" t="s">
        <v>205</v>
      </c>
      <c r="S65" s="478">
        <v>10</v>
      </c>
      <c r="T65" s="479" t="s">
        <v>213</v>
      </c>
      <c r="U65" s="480" t="s">
        <v>0</v>
      </c>
      <c r="V65" s="480" t="s">
        <v>205</v>
      </c>
      <c r="W65" s="480">
        <v>2</v>
      </c>
      <c r="X65" s="480">
        <f t="shared" si="5"/>
        <v>17</v>
      </c>
      <c r="Y65" s="480">
        <v>13</v>
      </c>
      <c r="Z65" s="481" t="s">
        <v>208</v>
      </c>
      <c r="AA65" s="436"/>
      <c r="AB65" s="112"/>
      <c r="AC65" s="112"/>
      <c r="AD65" s="112"/>
      <c r="AE65" s="112"/>
      <c r="AF65" s="112"/>
      <c r="AG65" s="112"/>
      <c r="AH65" s="121"/>
      <c r="AI65" s="114"/>
      <c r="AJ65" s="114"/>
      <c r="AK65" s="114"/>
      <c r="AL65" s="114"/>
      <c r="AM65" s="114"/>
      <c r="AN65" s="114"/>
      <c r="AO65" s="114"/>
      <c r="AP65" s="114"/>
      <c r="AQ65" s="114"/>
      <c r="AR65" s="503"/>
    </row>
    <row r="66" spans="1:44" ht="12.75">
      <c r="A66" s="451">
        <v>59</v>
      </c>
      <c r="B66" s="483" t="s">
        <v>464</v>
      </c>
      <c r="C66" s="484" t="s">
        <v>264</v>
      </c>
      <c r="D66" s="485">
        <v>4</v>
      </c>
      <c r="E66" s="486" t="s">
        <v>1092</v>
      </c>
      <c r="F66" s="487" t="str">
        <f t="shared" si="4"/>
        <v>0004</v>
      </c>
      <c r="G66" s="488">
        <v>6</v>
      </c>
      <c r="H66" s="488" t="s">
        <v>554</v>
      </c>
      <c r="I66" s="489" t="s">
        <v>53</v>
      </c>
      <c r="J66" s="489">
        <v>2</v>
      </c>
      <c r="K66" s="489" t="s">
        <v>1101</v>
      </c>
      <c r="L66" s="489">
        <v>2</v>
      </c>
      <c r="M66" s="489">
        <v>5</v>
      </c>
      <c r="N66" s="489" t="s">
        <v>205</v>
      </c>
      <c r="O66" s="490" t="s">
        <v>214</v>
      </c>
      <c r="P66" s="488" t="s">
        <v>547</v>
      </c>
      <c r="Q66" s="489" t="s">
        <v>225</v>
      </c>
      <c r="R66" s="489" t="s">
        <v>205</v>
      </c>
      <c r="S66" s="489">
        <v>10</v>
      </c>
      <c r="T66" s="490" t="s">
        <v>214</v>
      </c>
      <c r="U66" s="491" t="s">
        <v>0</v>
      </c>
      <c r="V66" s="491" t="s">
        <v>199</v>
      </c>
      <c r="W66" s="491">
        <v>3</v>
      </c>
      <c r="X66" s="491">
        <f t="shared" si="5"/>
        <v>6</v>
      </c>
      <c r="Y66" s="491">
        <v>3</v>
      </c>
      <c r="Z66" s="492" t="s">
        <v>207</v>
      </c>
      <c r="AA66" s="436"/>
      <c r="AB66" s="112"/>
      <c r="AC66" s="112"/>
      <c r="AD66" s="112"/>
      <c r="AE66" s="112"/>
      <c r="AF66" s="112"/>
      <c r="AG66" s="112"/>
      <c r="AH66" s="439"/>
      <c r="AI66" s="114"/>
      <c r="AJ66" s="114"/>
      <c r="AK66" s="114"/>
      <c r="AL66" s="114"/>
      <c r="AM66" s="114"/>
      <c r="AN66" s="114"/>
      <c r="AO66" s="114"/>
      <c r="AP66" s="114"/>
      <c r="AQ66" s="114"/>
      <c r="AR66" s="503"/>
    </row>
    <row r="67" spans="1:44" ht="12.75">
      <c r="A67" s="451">
        <v>60</v>
      </c>
      <c r="B67" s="483" t="s">
        <v>465</v>
      </c>
      <c r="C67" s="484" t="s">
        <v>264</v>
      </c>
      <c r="D67" s="485">
        <v>279</v>
      </c>
      <c r="E67" s="486" t="s">
        <v>1092</v>
      </c>
      <c r="F67" s="487" t="str">
        <f t="shared" si="4"/>
        <v>0117</v>
      </c>
      <c r="G67" s="488">
        <v>6</v>
      </c>
      <c r="H67" s="488" t="s">
        <v>554</v>
      </c>
      <c r="I67" s="489" t="s">
        <v>53</v>
      </c>
      <c r="J67" s="489">
        <v>2</v>
      </c>
      <c r="K67" s="489" t="s">
        <v>1101</v>
      </c>
      <c r="L67" s="489">
        <v>2</v>
      </c>
      <c r="M67" s="489">
        <v>6</v>
      </c>
      <c r="N67" s="489" t="s">
        <v>205</v>
      </c>
      <c r="O67" s="490" t="s">
        <v>210</v>
      </c>
      <c r="P67" s="488" t="s">
        <v>547</v>
      </c>
      <c r="Q67" s="489" t="s">
        <v>225</v>
      </c>
      <c r="R67" s="489" t="s">
        <v>205</v>
      </c>
      <c r="S67" s="489">
        <v>10</v>
      </c>
      <c r="T67" s="490" t="s">
        <v>210</v>
      </c>
      <c r="U67" s="491" t="s">
        <v>0</v>
      </c>
      <c r="V67" s="491" t="s">
        <v>199</v>
      </c>
      <c r="W67" s="491">
        <v>3</v>
      </c>
      <c r="X67" s="491">
        <f t="shared" si="5"/>
        <v>6</v>
      </c>
      <c r="Y67" s="491">
        <v>3</v>
      </c>
      <c r="Z67" s="492" t="s">
        <v>208</v>
      </c>
      <c r="AA67" s="436"/>
      <c r="AB67" s="112"/>
      <c r="AC67" s="114"/>
      <c r="AD67" s="112"/>
      <c r="AE67" s="112"/>
      <c r="AF67" s="112"/>
      <c r="AG67" s="112"/>
      <c r="AH67" s="439"/>
      <c r="AI67" s="114"/>
      <c r="AJ67" s="114"/>
      <c r="AK67" s="114"/>
      <c r="AL67" s="114"/>
      <c r="AM67" s="114"/>
      <c r="AN67" s="114"/>
      <c r="AO67" s="114"/>
      <c r="AP67" s="114"/>
      <c r="AQ67" s="439"/>
      <c r="AR67" s="503"/>
    </row>
    <row r="68" spans="1:44" ht="12.75">
      <c r="A68" s="451">
        <v>61</v>
      </c>
      <c r="B68" s="472" t="s">
        <v>466</v>
      </c>
      <c r="C68" s="473" t="s">
        <v>264</v>
      </c>
      <c r="D68" s="474">
        <v>97</v>
      </c>
      <c r="E68" s="475" t="s">
        <v>1092</v>
      </c>
      <c r="F68" s="476" t="str">
        <f t="shared" si="4"/>
        <v>0061</v>
      </c>
      <c r="G68" s="477">
        <v>6</v>
      </c>
      <c r="H68" s="477" t="s">
        <v>554</v>
      </c>
      <c r="I68" s="478" t="s">
        <v>53</v>
      </c>
      <c r="J68" s="478">
        <v>2</v>
      </c>
      <c r="K68" s="478" t="s">
        <v>1101</v>
      </c>
      <c r="L68" s="478">
        <v>2</v>
      </c>
      <c r="M68" s="478">
        <v>7</v>
      </c>
      <c r="N68" s="478" t="s">
        <v>205</v>
      </c>
      <c r="O68" s="479" t="s">
        <v>215</v>
      </c>
      <c r="P68" s="477" t="s">
        <v>547</v>
      </c>
      <c r="Q68" s="478" t="s">
        <v>225</v>
      </c>
      <c r="R68" s="478" t="s">
        <v>205</v>
      </c>
      <c r="S68" s="478">
        <v>10</v>
      </c>
      <c r="T68" s="479" t="s">
        <v>215</v>
      </c>
      <c r="U68" s="480" t="s">
        <v>0</v>
      </c>
      <c r="V68" s="480" t="s">
        <v>205</v>
      </c>
      <c r="W68" s="480">
        <v>2</v>
      </c>
      <c r="X68" s="480">
        <f t="shared" si="5"/>
        <v>18</v>
      </c>
      <c r="Y68" s="480">
        <v>14</v>
      </c>
      <c r="Z68" s="481" t="s">
        <v>207</v>
      </c>
      <c r="AA68" s="436"/>
      <c r="AB68" s="112"/>
      <c r="AC68" s="112"/>
      <c r="AD68" s="112"/>
      <c r="AE68" s="112"/>
      <c r="AF68" s="112"/>
      <c r="AG68" s="112"/>
      <c r="AH68" s="121"/>
      <c r="AI68" s="114"/>
      <c r="AJ68" s="114"/>
      <c r="AK68" s="114"/>
      <c r="AL68" s="114"/>
      <c r="AM68" s="114"/>
      <c r="AN68" s="114"/>
      <c r="AO68" s="114"/>
      <c r="AP68" s="114"/>
      <c r="AQ68" s="114"/>
      <c r="AR68" s="503"/>
    </row>
    <row r="69" spans="1:44" ht="12.75">
      <c r="A69" s="451">
        <v>62</v>
      </c>
      <c r="B69" s="483" t="s">
        <v>552</v>
      </c>
      <c r="C69" s="484" t="s">
        <v>264</v>
      </c>
      <c r="D69" s="485">
        <v>721</v>
      </c>
      <c r="E69" s="486" t="s">
        <v>1092</v>
      </c>
      <c r="F69" s="487" t="str">
        <f t="shared" si="4"/>
        <v>02D1</v>
      </c>
      <c r="G69" s="488">
        <v>6</v>
      </c>
      <c r="H69" s="488" t="s">
        <v>554</v>
      </c>
      <c r="I69" s="489" t="s">
        <v>53</v>
      </c>
      <c r="J69" s="489">
        <v>2</v>
      </c>
      <c r="K69" s="489" t="s">
        <v>1101</v>
      </c>
      <c r="L69" s="489">
        <v>2</v>
      </c>
      <c r="M69" s="489">
        <v>8</v>
      </c>
      <c r="N69" s="489" t="s">
        <v>205</v>
      </c>
      <c r="O69" s="490" t="s">
        <v>216</v>
      </c>
      <c r="P69" s="488" t="s">
        <v>547</v>
      </c>
      <c r="Q69" s="489" t="s">
        <v>225</v>
      </c>
      <c r="R69" s="489" t="s">
        <v>205</v>
      </c>
      <c r="S69" s="489">
        <v>10</v>
      </c>
      <c r="T69" s="490" t="s">
        <v>216</v>
      </c>
      <c r="U69" s="491" t="s">
        <v>0</v>
      </c>
      <c r="V69" s="491" t="s">
        <v>199</v>
      </c>
      <c r="W69" s="491">
        <v>3</v>
      </c>
      <c r="X69" s="491">
        <f t="shared" si="5"/>
        <v>7</v>
      </c>
      <c r="Y69" s="491">
        <v>4</v>
      </c>
      <c r="Z69" s="492" t="s">
        <v>207</v>
      </c>
      <c r="AA69" s="436"/>
      <c r="AB69" s="112"/>
      <c r="AC69" s="112"/>
      <c r="AD69" s="112"/>
      <c r="AE69" s="112"/>
      <c r="AF69" s="112"/>
      <c r="AG69" s="112"/>
      <c r="AH69" s="121"/>
      <c r="AI69" s="114"/>
      <c r="AJ69" s="114"/>
      <c r="AK69" s="114"/>
      <c r="AL69" s="114"/>
      <c r="AM69" s="114"/>
      <c r="AN69" s="114"/>
      <c r="AO69" s="114"/>
      <c r="AP69" s="114"/>
      <c r="AQ69" s="114"/>
      <c r="AR69" s="503"/>
    </row>
    <row r="70" spans="1:44" ht="12.75">
      <c r="A70" s="451">
        <v>63</v>
      </c>
      <c r="B70" s="472" t="s">
        <v>467</v>
      </c>
      <c r="C70" s="473" t="s">
        <v>264</v>
      </c>
      <c r="D70" s="474">
        <v>128</v>
      </c>
      <c r="E70" s="475" t="s">
        <v>1092</v>
      </c>
      <c r="F70" s="476" t="str">
        <f t="shared" si="4"/>
        <v>0080</v>
      </c>
      <c r="G70" s="477">
        <v>6</v>
      </c>
      <c r="H70" s="477" t="s">
        <v>554</v>
      </c>
      <c r="I70" s="478" t="s">
        <v>53</v>
      </c>
      <c r="J70" s="478">
        <v>2</v>
      </c>
      <c r="K70" s="478" t="s">
        <v>1101</v>
      </c>
      <c r="L70" s="478">
        <v>2</v>
      </c>
      <c r="M70" s="478">
        <v>9</v>
      </c>
      <c r="N70" s="478" t="s">
        <v>205</v>
      </c>
      <c r="O70" s="479" t="s">
        <v>217</v>
      </c>
      <c r="P70" s="477" t="s">
        <v>547</v>
      </c>
      <c r="Q70" s="478" t="s">
        <v>225</v>
      </c>
      <c r="R70" s="478" t="s">
        <v>205</v>
      </c>
      <c r="S70" s="478">
        <v>9</v>
      </c>
      <c r="T70" s="479" t="s">
        <v>212</v>
      </c>
      <c r="U70" s="480" t="s">
        <v>0</v>
      </c>
      <c r="V70" s="480" t="s">
        <v>205</v>
      </c>
      <c r="W70" s="480">
        <v>2</v>
      </c>
      <c r="X70" s="480">
        <f t="shared" si="5"/>
        <v>18</v>
      </c>
      <c r="Y70" s="480">
        <v>14</v>
      </c>
      <c r="Z70" s="481" t="s">
        <v>208</v>
      </c>
      <c r="AA70" s="436"/>
      <c r="AB70" s="112"/>
      <c r="AC70" s="112"/>
      <c r="AD70" s="112"/>
      <c r="AE70" s="112"/>
      <c r="AF70" s="112"/>
      <c r="AG70" s="112"/>
      <c r="AH70" s="121"/>
      <c r="AI70" s="114"/>
      <c r="AJ70" s="114"/>
      <c r="AK70" s="114"/>
      <c r="AL70" s="114"/>
      <c r="AM70" s="114"/>
      <c r="AN70" s="114"/>
      <c r="AO70" s="114"/>
      <c r="AP70" s="114"/>
      <c r="AQ70" s="114"/>
      <c r="AR70" s="503"/>
    </row>
    <row r="71" spans="1:44" ht="12.75">
      <c r="A71" s="451">
        <v>64</v>
      </c>
      <c r="B71" s="472" t="s">
        <v>468</v>
      </c>
      <c r="C71" s="473" t="s">
        <v>264</v>
      </c>
      <c r="D71" s="474">
        <v>627</v>
      </c>
      <c r="E71" s="475" t="s">
        <v>1092</v>
      </c>
      <c r="F71" s="476" t="str">
        <f t="shared" si="4"/>
        <v>0273</v>
      </c>
      <c r="G71" s="477">
        <v>6</v>
      </c>
      <c r="H71" s="477" t="s">
        <v>554</v>
      </c>
      <c r="I71" s="478" t="s">
        <v>53</v>
      </c>
      <c r="J71" s="478">
        <v>2</v>
      </c>
      <c r="K71" s="478" t="s">
        <v>1101</v>
      </c>
      <c r="L71" s="478">
        <v>2</v>
      </c>
      <c r="M71" s="478">
        <v>10</v>
      </c>
      <c r="N71" s="478" t="s">
        <v>205</v>
      </c>
      <c r="O71" s="479" t="s">
        <v>218</v>
      </c>
      <c r="P71" s="477" t="s">
        <v>547</v>
      </c>
      <c r="Q71" s="478" t="s">
        <v>225</v>
      </c>
      <c r="R71" s="478" t="s">
        <v>205</v>
      </c>
      <c r="S71" s="478">
        <v>9</v>
      </c>
      <c r="T71" s="479" t="s">
        <v>213</v>
      </c>
      <c r="U71" s="480" t="s">
        <v>0</v>
      </c>
      <c r="V71" s="480" t="s">
        <v>205</v>
      </c>
      <c r="W71" s="480">
        <v>2</v>
      </c>
      <c r="X71" s="480">
        <f t="shared" si="5"/>
        <v>19</v>
      </c>
      <c r="Y71" s="480">
        <v>15</v>
      </c>
      <c r="Z71" s="481" t="s">
        <v>207</v>
      </c>
      <c r="AA71" s="436"/>
      <c r="AB71" s="112"/>
      <c r="AC71" s="112"/>
      <c r="AD71" s="112"/>
      <c r="AE71" s="112"/>
      <c r="AF71" s="112"/>
      <c r="AG71" s="112"/>
      <c r="AH71" s="121"/>
      <c r="AI71" s="114"/>
      <c r="AJ71" s="114"/>
      <c r="AK71" s="114"/>
      <c r="AL71" s="114"/>
      <c r="AM71" s="114"/>
      <c r="AN71" s="114"/>
      <c r="AO71" s="114"/>
      <c r="AP71" s="114"/>
      <c r="AQ71" s="114"/>
      <c r="AR71" s="503"/>
    </row>
    <row r="72" spans="1:44" ht="12.75">
      <c r="A72" s="451">
        <v>65</v>
      </c>
      <c r="B72" s="483" t="s">
        <v>469</v>
      </c>
      <c r="C72" s="484" t="s">
        <v>264</v>
      </c>
      <c r="D72" s="485">
        <v>689</v>
      </c>
      <c r="E72" s="486" t="s">
        <v>1092</v>
      </c>
      <c r="F72" s="487" t="str">
        <f t="shared" si="4"/>
        <v>02B1</v>
      </c>
      <c r="G72" s="488">
        <v>6</v>
      </c>
      <c r="H72" s="488" t="s">
        <v>554</v>
      </c>
      <c r="I72" s="489" t="s">
        <v>53</v>
      </c>
      <c r="J72" s="489">
        <v>2</v>
      </c>
      <c r="K72" s="489" t="s">
        <v>1101</v>
      </c>
      <c r="L72" s="489">
        <v>3</v>
      </c>
      <c r="M72" s="489">
        <v>1</v>
      </c>
      <c r="N72" s="489" t="s">
        <v>205</v>
      </c>
      <c r="O72" s="490" t="s">
        <v>219</v>
      </c>
      <c r="P72" s="488" t="s">
        <v>547</v>
      </c>
      <c r="Q72" s="489" t="s">
        <v>225</v>
      </c>
      <c r="R72" s="489" t="s">
        <v>205</v>
      </c>
      <c r="S72" s="489">
        <v>9</v>
      </c>
      <c r="T72" s="490" t="s">
        <v>214</v>
      </c>
      <c r="U72" s="491" t="s">
        <v>0</v>
      </c>
      <c r="V72" s="491" t="s">
        <v>199</v>
      </c>
      <c r="W72" s="491">
        <v>3</v>
      </c>
      <c r="X72" s="491">
        <f t="shared" si="5"/>
        <v>7</v>
      </c>
      <c r="Y72" s="491">
        <v>4</v>
      </c>
      <c r="Z72" s="492" t="s">
        <v>208</v>
      </c>
      <c r="AA72" s="436"/>
      <c r="AB72" s="112"/>
      <c r="AC72" s="112"/>
      <c r="AD72" s="112"/>
      <c r="AE72" s="112"/>
      <c r="AF72" s="112"/>
      <c r="AG72" s="112"/>
      <c r="AH72" s="121"/>
      <c r="AI72" s="114"/>
      <c r="AJ72" s="114"/>
      <c r="AK72" s="114"/>
      <c r="AL72" s="114"/>
      <c r="AM72" s="114"/>
      <c r="AN72" s="114"/>
      <c r="AO72" s="114"/>
      <c r="AP72" s="114"/>
      <c r="AQ72" s="114"/>
      <c r="AR72" s="503"/>
    </row>
    <row r="73" spans="1:44" ht="12.75">
      <c r="A73" s="463"/>
      <c r="B73" s="464"/>
      <c r="C73" s="465"/>
      <c r="D73" s="466"/>
      <c r="E73" s="467"/>
      <c r="F73" s="468"/>
      <c r="G73" s="469"/>
      <c r="H73" s="463"/>
      <c r="I73" s="463"/>
      <c r="J73" s="463"/>
      <c r="K73" s="463"/>
      <c r="L73" s="463"/>
      <c r="M73" s="463"/>
      <c r="N73" s="463"/>
      <c r="O73" s="470"/>
      <c r="P73" s="469"/>
      <c r="Q73" s="463"/>
      <c r="R73" s="463"/>
      <c r="S73" s="463"/>
      <c r="T73" s="470"/>
      <c r="U73" s="463"/>
      <c r="V73" s="463"/>
      <c r="W73" s="463"/>
      <c r="X73" s="463"/>
      <c r="Y73" s="463"/>
      <c r="Z73" s="463"/>
      <c r="AA73" s="463"/>
      <c r="AB73" s="463"/>
      <c r="AC73" s="463"/>
      <c r="AD73" s="463"/>
      <c r="AE73" s="463"/>
      <c r="AF73" s="463"/>
      <c r="AG73" s="463"/>
      <c r="AH73" s="463"/>
      <c r="AI73" s="463"/>
      <c r="AJ73" s="463"/>
      <c r="AK73" s="463"/>
      <c r="AL73" s="463"/>
      <c r="AM73" s="463"/>
      <c r="AN73" s="463"/>
      <c r="AO73" s="463"/>
      <c r="AP73" s="463"/>
      <c r="AQ73" s="463"/>
      <c r="AR73" s="463"/>
    </row>
    <row r="74" spans="1:44" ht="12.75">
      <c r="A74" s="451">
        <v>66</v>
      </c>
      <c r="B74" s="483" t="s">
        <v>470</v>
      </c>
      <c r="C74" s="484" t="s">
        <v>264</v>
      </c>
      <c r="D74" s="485">
        <v>681</v>
      </c>
      <c r="E74" s="486" t="s">
        <v>1092</v>
      </c>
      <c r="F74" s="487" t="str">
        <f aca="true" t="shared" si="6" ref="F74:F96">DEC2HEX(D74,4)</f>
        <v>02A9</v>
      </c>
      <c r="G74" s="488">
        <v>8</v>
      </c>
      <c r="H74" s="488" t="s">
        <v>542</v>
      </c>
      <c r="I74" s="493" t="s">
        <v>516</v>
      </c>
      <c r="J74" s="489">
        <v>2</v>
      </c>
      <c r="K74" s="489" t="s">
        <v>199</v>
      </c>
      <c r="L74" s="489"/>
      <c r="M74" s="489"/>
      <c r="N74" s="489"/>
      <c r="O74" s="490" t="s">
        <v>210</v>
      </c>
      <c r="P74" s="488" t="s">
        <v>547</v>
      </c>
      <c r="Q74" s="489" t="s">
        <v>225</v>
      </c>
      <c r="R74" s="489" t="s">
        <v>195</v>
      </c>
      <c r="S74" s="489">
        <v>8</v>
      </c>
      <c r="T74" s="490" t="s">
        <v>210</v>
      </c>
      <c r="U74" s="491" t="s">
        <v>0</v>
      </c>
      <c r="V74" s="491" t="s">
        <v>199</v>
      </c>
      <c r="W74" s="491">
        <v>3</v>
      </c>
      <c r="X74" s="491">
        <f aca="true" t="shared" si="7" ref="X74:X96">IF(Y74&lt;9,Y74+3,Y74+4)</f>
        <v>8</v>
      </c>
      <c r="Y74" s="491">
        <v>5</v>
      </c>
      <c r="Z74" s="492" t="s">
        <v>207</v>
      </c>
      <c r="AA74" s="436"/>
      <c r="AB74" s="112"/>
      <c r="AC74" s="112"/>
      <c r="AD74" s="112"/>
      <c r="AE74" s="112"/>
      <c r="AF74" s="112"/>
      <c r="AG74" s="112"/>
      <c r="AH74" s="121"/>
      <c r="AI74" s="114"/>
      <c r="AJ74" s="114"/>
      <c r="AK74" s="114"/>
      <c r="AL74" s="114"/>
      <c r="AM74" s="114"/>
      <c r="AN74" s="114"/>
      <c r="AO74" s="114"/>
      <c r="AP74" s="114"/>
      <c r="AQ74" s="114"/>
      <c r="AR74" s="503"/>
    </row>
    <row r="75" spans="1:44" ht="12.75">
      <c r="A75" s="451">
        <v>67</v>
      </c>
      <c r="B75" s="483" t="s">
        <v>471</v>
      </c>
      <c r="C75" s="484" t="s">
        <v>264</v>
      </c>
      <c r="D75" s="485">
        <v>687</v>
      </c>
      <c r="E75" s="486" t="s">
        <v>1092</v>
      </c>
      <c r="F75" s="487" t="str">
        <f t="shared" si="6"/>
        <v>02AF</v>
      </c>
      <c r="G75" s="488">
        <v>6</v>
      </c>
      <c r="H75" s="488" t="s">
        <v>542</v>
      </c>
      <c r="I75" s="493" t="s">
        <v>517</v>
      </c>
      <c r="J75" s="489">
        <v>2</v>
      </c>
      <c r="K75" s="489" t="s">
        <v>199</v>
      </c>
      <c r="L75" s="489"/>
      <c r="M75" s="489"/>
      <c r="N75" s="489"/>
      <c r="O75" s="490" t="s">
        <v>210</v>
      </c>
      <c r="P75" s="488" t="s">
        <v>547</v>
      </c>
      <c r="Q75" s="489" t="s">
        <v>225</v>
      </c>
      <c r="R75" s="489" t="s">
        <v>195</v>
      </c>
      <c r="S75" s="489">
        <v>9</v>
      </c>
      <c r="T75" s="490" t="s">
        <v>210</v>
      </c>
      <c r="U75" s="491" t="s">
        <v>0</v>
      </c>
      <c r="V75" s="491" t="s">
        <v>199</v>
      </c>
      <c r="W75" s="491">
        <v>3</v>
      </c>
      <c r="X75" s="491">
        <f t="shared" si="7"/>
        <v>8</v>
      </c>
      <c r="Y75" s="491">
        <v>5</v>
      </c>
      <c r="Z75" s="492" t="s">
        <v>208</v>
      </c>
      <c r="AA75" s="436"/>
      <c r="AB75" s="112"/>
      <c r="AC75" s="112"/>
      <c r="AD75" s="112"/>
      <c r="AE75" s="112"/>
      <c r="AF75" s="112"/>
      <c r="AG75" s="112"/>
      <c r="AH75" s="121"/>
      <c r="AI75" s="114"/>
      <c r="AJ75" s="114"/>
      <c r="AK75" s="114"/>
      <c r="AL75" s="114"/>
      <c r="AM75" s="114"/>
      <c r="AN75" s="114"/>
      <c r="AO75" s="114"/>
      <c r="AP75" s="114"/>
      <c r="AQ75" s="114"/>
      <c r="AR75" s="503"/>
    </row>
    <row r="76" spans="1:44" ht="12.75">
      <c r="A76" s="451">
        <v>68</v>
      </c>
      <c r="B76" s="483" t="s">
        <v>472</v>
      </c>
      <c r="C76" s="484" t="s">
        <v>264</v>
      </c>
      <c r="D76" s="485">
        <v>684</v>
      </c>
      <c r="E76" s="486" t="s">
        <v>1092</v>
      </c>
      <c r="F76" s="487" t="str">
        <f t="shared" si="6"/>
        <v>02AC</v>
      </c>
      <c r="G76" s="488">
        <v>6</v>
      </c>
      <c r="H76" s="488" t="s">
        <v>542</v>
      </c>
      <c r="I76" s="493" t="s">
        <v>518</v>
      </c>
      <c r="J76" s="489">
        <v>2</v>
      </c>
      <c r="K76" s="489" t="s">
        <v>199</v>
      </c>
      <c r="L76" s="489"/>
      <c r="M76" s="489"/>
      <c r="N76" s="489"/>
      <c r="O76" s="490" t="s">
        <v>210</v>
      </c>
      <c r="P76" s="488" t="s">
        <v>547</v>
      </c>
      <c r="Q76" s="489" t="s">
        <v>225</v>
      </c>
      <c r="R76" s="489" t="s">
        <v>195</v>
      </c>
      <c r="S76" s="489">
        <v>10</v>
      </c>
      <c r="T76" s="490" t="s">
        <v>210</v>
      </c>
      <c r="U76" s="491" t="s">
        <v>0</v>
      </c>
      <c r="V76" s="491" t="s">
        <v>199</v>
      </c>
      <c r="W76" s="491">
        <v>3</v>
      </c>
      <c r="X76" s="491">
        <f t="shared" si="7"/>
        <v>9</v>
      </c>
      <c r="Y76" s="491">
        <v>6</v>
      </c>
      <c r="Z76" s="492" t="s">
        <v>207</v>
      </c>
      <c r="AA76" s="436"/>
      <c r="AB76" s="112"/>
      <c r="AC76" s="112"/>
      <c r="AD76" s="112"/>
      <c r="AE76" s="112"/>
      <c r="AF76" s="112"/>
      <c r="AG76" s="112"/>
      <c r="AH76" s="121"/>
      <c r="AI76" s="114"/>
      <c r="AJ76" s="114"/>
      <c r="AK76" s="114"/>
      <c r="AL76" s="114"/>
      <c r="AM76" s="114"/>
      <c r="AN76" s="114"/>
      <c r="AO76" s="114"/>
      <c r="AP76" s="114"/>
      <c r="AQ76" s="114"/>
      <c r="AR76" s="503"/>
    </row>
    <row r="77" spans="1:44" ht="12.75">
      <c r="A77" s="451">
        <v>69</v>
      </c>
      <c r="B77" s="483" t="s">
        <v>473</v>
      </c>
      <c r="C77" s="484" t="s">
        <v>264</v>
      </c>
      <c r="D77" s="485">
        <v>484</v>
      </c>
      <c r="E77" s="486" t="s">
        <v>1092</v>
      </c>
      <c r="F77" s="487" t="str">
        <f t="shared" si="6"/>
        <v>01E4</v>
      </c>
      <c r="G77" s="488">
        <v>6</v>
      </c>
      <c r="H77" s="488" t="s">
        <v>542</v>
      </c>
      <c r="I77" s="493" t="s">
        <v>519</v>
      </c>
      <c r="J77" s="489">
        <v>2</v>
      </c>
      <c r="K77" s="489" t="s">
        <v>199</v>
      </c>
      <c r="L77" s="489"/>
      <c r="M77" s="489"/>
      <c r="N77" s="489"/>
      <c r="O77" s="490" t="s">
        <v>210</v>
      </c>
      <c r="P77" s="488" t="s">
        <v>547</v>
      </c>
      <c r="Q77" s="489" t="s">
        <v>225</v>
      </c>
      <c r="R77" s="489" t="s">
        <v>195</v>
      </c>
      <c r="S77" s="489">
        <v>11</v>
      </c>
      <c r="T77" s="490" t="s">
        <v>210</v>
      </c>
      <c r="U77" s="491" t="s">
        <v>0</v>
      </c>
      <c r="V77" s="491" t="s">
        <v>199</v>
      </c>
      <c r="W77" s="491">
        <v>3</v>
      </c>
      <c r="X77" s="491">
        <f t="shared" si="7"/>
        <v>9</v>
      </c>
      <c r="Y77" s="491">
        <v>6</v>
      </c>
      <c r="Z77" s="492" t="s">
        <v>208</v>
      </c>
      <c r="AA77" s="436"/>
      <c r="AB77" s="112"/>
      <c r="AC77" s="112"/>
      <c r="AD77" s="112"/>
      <c r="AE77" s="112"/>
      <c r="AF77" s="112"/>
      <c r="AG77" s="112"/>
      <c r="AH77" s="121"/>
      <c r="AI77" s="114"/>
      <c r="AJ77" s="114"/>
      <c r="AK77" s="114"/>
      <c r="AL77" s="114"/>
      <c r="AM77" s="114"/>
      <c r="AN77" s="114"/>
      <c r="AO77" s="114"/>
      <c r="AP77" s="114"/>
      <c r="AQ77" s="114"/>
      <c r="AR77" s="503"/>
    </row>
    <row r="78" spans="1:44" ht="12.75">
      <c r="A78" s="451">
        <v>70</v>
      </c>
      <c r="B78" s="483" t="s">
        <v>474</v>
      </c>
      <c r="C78" s="484" t="s">
        <v>264</v>
      </c>
      <c r="D78" s="485">
        <v>686</v>
      </c>
      <c r="E78" s="486" t="s">
        <v>1092</v>
      </c>
      <c r="F78" s="487" t="str">
        <f t="shared" si="6"/>
        <v>02AE</v>
      </c>
      <c r="G78" s="488">
        <v>6</v>
      </c>
      <c r="H78" s="488" t="s">
        <v>542</v>
      </c>
      <c r="I78" s="493" t="s">
        <v>520</v>
      </c>
      <c r="J78" s="489">
        <v>2</v>
      </c>
      <c r="K78" s="489" t="s">
        <v>199</v>
      </c>
      <c r="L78" s="489"/>
      <c r="M78" s="489"/>
      <c r="N78" s="489"/>
      <c r="O78" s="490" t="s">
        <v>210</v>
      </c>
      <c r="P78" s="488" t="s">
        <v>547</v>
      </c>
      <c r="Q78" s="489" t="s">
        <v>225</v>
      </c>
      <c r="R78" s="489" t="s">
        <v>195</v>
      </c>
      <c r="S78" s="489">
        <v>12</v>
      </c>
      <c r="T78" s="490" t="s">
        <v>210</v>
      </c>
      <c r="U78" s="491" t="s">
        <v>0</v>
      </c>
      <c r="V78" s="491" t="s">
        <v>199</v>
      </c>
      <c r="W78" s="491">
        <v>3</v>
      </c>
      <c r="X78" s="491">
        <f t="shared" si="7"/>
        <v>10</v>
      </c>
      <c r="Y78" s="491">
        <v>7</v>
      </c>
      <c r="Z78" s="492" t="s">
        <v>207</v>
      </c>
      <c r="AA78" s="436"/>
      <c r="AB78" s="112"/>
      <c r="AC78" s="112"/>
      <c r="AD78" s="112"/>
      <c r="AE78" s="112"/>
      <c r="AF78" s="112"/>
      <c r="AG78" s="112"/>
      <c r="AH78" s="121"/>
      <c r="AI78" s="114"/>
      <c r="AJ78" s="114"/>
      <c r="AK78" s="114"/>
      <c r="AL78" s="114"/>
      <c r="AM78" s="114"/>
      <c r="AN78" s="114"/>
      <c r="AO78" s="114"/>
      <c r="AP78" s="114"/>
      <c r="AQ78" s="114"/>
      <c r="AR78" s="503"/>
    </row>
    <row r="79" spans="1:44" ht="12.75">
      <c r="A79" s="451">
        <v>71</v>
      </c>
      <c r="B79" s="483" t="s">
        <v>475</v>
      </c>
      <c r="C79" s="484" t="s">
        <v>264</v>
      </c>
      <c r="D79" s="485">
        <v>143</v>
      </c>
      <c r="E79" s="486" t="s">
        <v>1092</v>
      </c>
      <c r="F79" s="487" t="str">
        <f t="shared" si="6"/>
        <v>008F</v>
      </c>
      <c r="G79" s="488">
        <v>6</v>
      </c>
      <c r="H79" s="488" t="s">
        <v>542</v>
      </c>
      <c r="I79" s="493" t="s">
        <v>521</v>
      </c>
      <c r="J79" s="489">
        <v>2</v>
      </c>
      <c r="K79" s="489" t="s">
        <v>199</v>
      </c>
      <c r="L79" s="489"/>
      <c r="M79" s="489"/>
      <c r="N79" s="489"/>
      <c r="O79" s="490" t="s">
        <v>210</v>
      </c>
      <c r="P79" s="488" t="s">
        <v>547</v>
      </c>
      <c r="Q79" s="489" t="s">
        <v>225</v>
      </c>
      <c r="R79" s="489" t="s">
        <v>247</v>
      </c>
      <c r="S79" s="489">
        <v>7</v>
      </c>
      <c r="T79" s="490" t="s">
        <v>210</v>
      </c>
      <c r="U79" s="491" t="s">
        <v>0</v>
      </c>
      <c r="V79" s="491" t="s">
        <v>199</v>
      </c>
      <c r="W79" s="491">
        <v>3</v>
      </c>
      <c r="X79" s="491">
        <f t="shared" si="7"/>
        <v>10</v>
      </c>
      <c r="Y79" s="491">
        <v>7</v>
      </c>
      <c r="Z79" s="492" t="s">
        <v>208</v>
      </c>
      <c r="AA79" s="436"/>
      <c r="AB79" s="112"/>
      <c r="AC79" s="112"/>
      <c r="AD79" s="112"/>
      <c r="AE79" s="112"/>
      <c r="AF79" s="112"/>
      <c r="AG79" s="112"/>
      <c r="AH79" s="121"/>
      <c r="AI79" s="114"/>
      <c r="AJ79" s="114"/>
      <c r="AK79" s="114"/>
      <c r="AL79" s="114"/>
      <c r="AM79" s="114"/>
      <c r="AN79" s="114"/>
      <c r="AO79" s="114"/>
      <c r="AP79" s="114"/>
      <c r="AQ79" s="114"/>
      <c r="AR79" s="503"/>
    </row>
    <row r="80" spans="1:44" ht="12.75">
      <c r="A80" s="451">
        <v>72</v>
      </c>
      <c r="B80" s="483" t="s">
        <v>476</v>
      </c>
      <c r="C80" s="484" t="s">
        <v>264</v>
      </c>
      <c r="D80" s="485">
        <v>463</v>
      </c>
      <c r="E80" s="486" t="s">
        <v>1092</v>
      </c>
      <c r="F80" s="487" t="str">
        <f t="shared" si="6"/>
        <v>01CF</v>
      </c>
      <c r="G80" s="488">
        <v>6</v>
      </c>
      <c r="H80" s="488" t="s">
        <v>542</v>
      </c>
      <c r="I80" s="493" t="s">
        <v>522</v>
      </c>
      <c r="J80" s="489">
        <v>2</v>
      </c>
      <c r="K80" s="489" t="s">
        <v>199</v>
      </c>
      <c r="L80" s="489"/>
      <c r="M80" s="489"/>
      <c r="N80" s="489"/>
      <c r="O80" s="490" t="s">
        <v>210</v>
      </c>
      <c r="P80" s="488" t="s">
        <v>547</v>
      </c>
      <c r="Q80" s="489" t="s">
        <v>225</v>
      </c>
      <c r="R80" s="489" t="s">
        <v>247</v>
      </c>
      <c r="S80" s="489">
        <v>8</v>
      </c>
      <c r="T80" s="490" t="s">
        <v>210</v>
      </c>
      <c r="U80" s="491" t="s">
        <v>0</v>
      </c>
      <c r="V80" s="491" t="s">
        <v>199</v>
      </c>
      <c r="W80" s="491">
        <v>3</v>
      </c>
      <c r="X80" s="491">
        <f t="shared" si="7"/>
        <v>11</v>
      </c>
      <c r="Y80" s="491">
        <v>8</v>
      </c>
      <c r="Z80" s="492" t="s">
        <v>207</v>
      </c>
      <c r="AA80" s="436"/>
      <c r="AB80" s="112"/>
      <c r="AC80" s="112"/>
      <c r="AD80" s="112"/>
      <c r="AE80" s="112"/>
      <c r="AF80" s="112"/>
      <c r="AG80" s="112"/>
      <c r="AH80" s="121"/>
      <c r="AI80" s="114"/>
      <c r="AJ80" s="114"/>
      <c r="AK80" s="114"/>
      <c r="AL80" s="114"/>
      <c r="AM80" s="114"/>
      <c r="AN80" s="114"/>
      <c r="AO80" s="114"/>
      <c r="AP80" s="114"/>
      <c r="AQ80" s="114"/>
      <c r="AR80" s="503"/>
    </row>
    <row r="81" spans="1:44" ht="12.75">
      <c r="A81" s="451">
        <v>73</v>
      </c>
      <c r="B81" s="483" t="s">
        <v>477</v>
      </c>
      <c r="C81" s="484" t="s">
        <v>264</v>
      </c>
      <c r="D81" s="485">
        <v>379</v>
      </c>
      <c r="E81" s="486" t="s">
        <v>1092</v>
      </c>
      <c r="F81" s="487" t="str">
        <f t="shared" si="6"/>
        <v>017B</v>
      </c>
      <c r="G81" s="488">
        <v>6</v>
      </c>
      <c r="H81" s="488" t="s">
        <v>542</v>
      </c>
      <c r="I81" s="493" t="s">
        <v>523</v>
      </c>
      <c r="J81" s="489">
        <v>2</v>
      </c>
      <c r="K81" s="489" t="s">
        <v>199</v>
      </c>
      <c r="L81" s="489"/>
      <c r="M81" s="489"/>
      <c r="N81" s="489"/>
      <c r="O81" s="490" t="s">
        <v>210</v>
      </c>
      <c r="P81" s="488" t="s">
        <v>547</v>
      </c>
      <c r="Q81" s="489" t="s">
        <v>225</v>
      </c>
      <c r="R81" s="489" t="s">
        <v>247</v>
      </c>
      <c r="S81" s="489">
        <v>9</v>
      </c>
      <c r="T81" s="490" t="s">
        <v>210</v>
      </c>
      <c r="U81" s="491" t="s">
        <v>0</v>
      </c>
      <c r="V81" s="491" t="s">
        <v>199</v>
      </c>
      <c r="W81" s="491">
        <v>3</v>
      </c>
      <c r="X81" s="491">
        <f t="shared" si="7"/>
        <v>11</v>
      </c>
      <c r="Y81" s="491">
        <v>8</v>
      </c>
      <c r="Z81" s="492" t="s">
        <v>208</v>
      </c>
      <c r="AA81" s="436"/>
      <c r="AB81" s="112"/>
      <c r="AC81" s="112"/>
      <c r="AD81" s="112"/>
      <c r="AE81" s="112"/>
      <c r="AF81" s="112"/>
      <c r="AG81" s="112"/>
      <c r="AH81" s="121"/>
      <c r="AI81" s="114"/>
      <c r="AJ81" s="114"/>
      <c r="AK81" s="114"/>
      <c r="AL81" s="114"/>
      <c r="AM81" s="114"/>
      <c r="AN81" s="114"/>
      <c r="AO81" s="114"/>
      <c r="AP81" s="114"/>
      <c r="AQ81" s="114"/>
      <c r="AR81" s="503"/>
    </row>
    <row r="82" spans="1:44" ht="12.75">
      <c r="A82" s="451">
        <v>74</v>
      </c>
      <c r="B82" s="483" t="s">
        <v>478</v>
      </c>
      <c r="C82" s="484" t="s">
        <v>264</v>
      </c>
      <c r="D82" s="494">
        <v>382</v>
      </c>
      <c r="E82" s="486" t="s">
        <v>1092</v>
      </c>
      <c r="F82" s="487" t="str">
        <f t="shared" si="6"/>
        <v>017E</v>
      </c>
      <c r="G82" s="488">
        <v>6</v>
      </c>
      <c r="H82" s="488" t="s">
        <v>542</v>
      </c>
      <c r="I82" s="493" t="s">
        <v>524</v>
      </c>
      <c r="J82" s="489">
        <v>2</v>
      </c>
      <c r="K82" s="489" t="s">
        <v>199</v>
      </c>
      <c r="L82" s="489"/>
      <c r="M82" s="489"/>
      <c r="N82" s="489"/>
      <c r="O82" s="490" t="s">
        <v>210</v>
      </c>
      <c r="P82" s="488" t="s">
        <v>547</v>
      </c>
      <c r="Q82" s="489" t="s">
        <v>225</v>
      </c>
      <c r="R82" s="489" t="s">
        <v>247</v>
      </c>
      <c r="S82" s="489">
        <v>10</v>
      </c>
      <c r="T82" s="490" t="s">
        <v>210</v>
      </c>
      <c r="U82" s="491" t="s">
        <v>0</v>
      </c>
      <c r="V82" s="491" t="s">
        <v>199</v>
      </c>
      <c r="W82" s="491">
        <v>3</v>
      </c>
      <c r="X82" s="491">
        <f t="shared" si="7"/>
        <v>13</v>
      </c>
      <c r="Y82" s="491">
        <v>9</v>
      </c>
      <c r="Z82" s="492" t="s">
        <v>207</v>
      </c>
      <c r="AA82" s="436"/>
      <c r="AB82" s="112"/>
      <c r="AC82" s="112"/>
      <c r="AD82" s="112"/>
      <c r="AE82" s="112"/>
      <c r="AF82" s="112"/>
      <c r="AG82" s="112"/>
      <c r="AH82" s="121"/>
      <c r="AI82" s="114"/>
      <c r="AJ82" s="114"/>
      <c r="AK82" s="114"/>
      <c r="AL82" s="114"/>
      <c r="AM82" s="114"/>
      <c r="AN82" s="114"/>
      <c r="AO82" s="114"/>
      <c r="AP82" s="114"/>
      <c r="AQ82" s="114"/>
      <c r="AR82" s="503"/>
    </row>
    <row r="83" spans="1:44" ht="12.75">
      <c r="A83" s="451">
        <v>75</v>
      </c>
      <c r="B83" s="483" t="s">
        <v>479</v>
      </c>
      <c r="C83" s="484" t="s">
        <v>264</v>
      </c>
      <c r="D83" s="485">
        <v>451</v>
      </c>
      <c r="E83" s="486" t="s">
        <v>1092</v>
      </c>
      <c r="F83" s="487" t="str">
        <f t="shared" si="6"/>
        <v>01C3</v>
      </c>
      <c r="G83" s="488">
        <v>6</v>
      </c>
      <c r="H83" s="488" t="s">
        <v>542</v>
      </c>
      <c r="I83" s="493" t="s">
        <v>525</v>
      </c>
      <c r="J83" s="489">
        <v>2</v>
      </c>
      <c r="K83" s="489" t="s">
        <v>199</v>
      </c>
      <c r="L83" s="489"/>
      <c r="M83" s="489"/>
      <c r="N83" s="489"/>
      <c r="O83" s="490" t="s">
        <v>210</v>
      </c>
      <c r="P83" s="488" t="s">
        <v>547</v>
      </c>
      <c r="Q83" s="489" t="s">
        <v>225</v>
      </c>
      <c r="R83" s="489" t="s">
        <v>247</v>
      </c>
      <c r="S83" s="489">
        <v>11</v>
      </c>
      <c r="T83" s="490" t="s">
        <v>210</v>
      </c>
      <c r="U83" s="491" t="s">
        <v>0</v>
      </c>
      <c r="V83" s="491" t="s">
        <v>199</v>
      </c>
      <c r="W83" s="491">
        <v>3</v>
      </c>
      <c r="X83" s="491">
        <f t="shared" si="7"/>
        <v>13</v>
      </c>
      <c r="Y83" s="491">
        <v>9</v>
      </c>
      <c r="Z83" s="492" t="s">
        <v>208</v>
      </c>
      <c r="AA83" s="436"/>
      <c r="AB83" s="112"/>
      <c r="AC83" s="112"/>
      <c r="AD83" s="112"/>
      <c r="AE83" s="112"/>
      <c r="AF83" s="112"/>
      <c r="AG83" s="112"/>
      <c r="AH83" s="121"/>
      <c r="AI83" s="114"/>
      <c r="AJ83" s="114"/>
      <c r="AK83" s="114"/>
      <c r="AL83" s="114"/>
      <c r="AM83" s="114"/>
      <c r="AN83" s="114"/>
      <c r="AO83" s="114"/>
      <c r="AP83" s="114"/>
      <c r="AQ83" s="114"/>
      <c r="AR83" s="503"/>
    </row>
    <row r="84" spans="1:44" ht="12.75">
      <c r="A84" s="451">
        <v>76</v>
      </c>
      <c r="B84" s="483" t="s">
        <v>480</v>
      </c>
      <c r="C84" s="484" t="s">
        <v>264</v>
      </c>
      <c r="D84" s="485">
        <v>404</v>
      </c>
      <c r="E84" s="486" t="s">
        <v>1092</v>
      </c>
      <c r="F84" s="487" t="str">
        <f t="shared" si="6"/>
        <v>0194</v>
      </c>
      <c r="G84" s="488">
        <v>6</v>
      </c>
      <c r="H84" s="488" t="s">
        <v>542</v>
      </c>
      <c r="I84" s="493" t="s">
        <v>526</v>
      </c>
      <c r="J84" s="489">
        <v>2</v>
      </c>
      <c r="K84" s="489" t="s">
        <v>199</v>
      </c>
      <c r="L84" s="489"/>
      <c r="M84" s="489"/>
      <c r="N84" s="489"/>
      <c r="O84" s="490" t="s">
        <v>210</v>
      </c>
      <c r="P84" s="488" t="s">
        <v>547</v>
      </c>
      <c r="Q84" s="489" t="s">
        <v>225</v>
      </c>
      <c r="R84" s="489" t="s">
        <v>247</v>
      </c>
      <c r="S84" s="489">
        <v>12</v>
      </c>
      <c r="T84" s="490" t="s">
        <v>210</v>
      </c>
      <c r="U84" s="491" t="s">
        <v>0</v>
      </c>
      <c r="V84" s="491" t="s">
        <v>199</v>
      </c>
      <c r="W84" s="491">
        <v>3</v>
      </c>
      <c r="X84" s="491">
        <f t="shared" si="7"/>
        <v>14</v>
      </c>
      <c r="Y84" s="491">
        <v>10</v>
      </c>
      <c r="Z84" s="492" t="s">
        <v>207</v>
      </c>
      <c r="AA84" s="436"/>
      <c r="AB84" s="112"/>
      <c r="AC84" s="112"/>
      <c r="AD84" s="112"/>
      <c r="AE84" s="112"/>
      <c r="AF84" s="112"/>
      <c r="AG84" s="112"/>
      <c r="AH84" s="121"/>
      <c r="AI84" s="114"/>
      <c r="AJ84" s="114"/>
      <c r="AK84" s="114"/>
      <c r="AL84" s="114"/>
      <c r="AM84" s="114"/>
      <c r="AN84" s="114"/>
      <c r="AO84" s="114"/>
      <c r="AP84" s="114"/>
      <c r="AQ84" s="114"/>
      <c r="AR84" s="503"/>
    </row>
    <row r="85" spans="1:44" ht="12.75">
      <c r="A85" s="451">
        <v>77</v>
      </c>
      <c r="B85" s="483" t="s">
        <v>481</v>
      </c>
      <c r="C85" s="484" t="s">
        <v>264</v>
      </c>
      <c r="D85" s="485">
        <v>84</v>
      </c>
      <c r="E85" s="486" t="s">
        <v>1092</v>
      </c>
      <c r="F85" s="487" t="str">
        <f t="shared" si="6"/>
        <v>0054</v>
      </c>
      <c r="G85" s="488">
        <v>6</v>
      </c>
      <c r="H85" s="488" t="s">
        <v>542</v>
      </c>
      <c r="I85" s="493" t="s">
        <v>527</v>
      </c>
      <c r="J85" s="489">
        <v>2</v>
      </c>
      <c r="K85" s="489" t="s">
        <v>199</v>
      </c>
      <c r="L85" s="489"/>
      <c r="M85" s="489"/>
      <c r="N85" s="489"/>
      <c r="O85" s="490" t="s">
        <v>210</v>
      </c>
      <c r="P85" s="488" t="s">
        <v>547</v>
      </c>
      <c r="Q85" s="489" t="s">
        <v>225</v>
      </c>
      <c r="R85" s="489" t="s">
        <v>248</v>
      </c>
      <c r="S85" s="489">
        <v>7</v>
      </c>
      <c r="T85" s="490" t="s">
        <v>210</v>
      </c>
      <c r="U85" s="491" t="s">
        <v>0</v>
      </c>
      <c r="V85" s="491" t="s">
        <v>199</v>
      </c>
      <c r="W85" s="491">
        <v>3</v>
      </c>
      <c r="X85" s="491">
        <f t="shared" si="7"/>
        <v>14</v>
      </c>
      <c r="Y85" s="491">
        <v>10</v>
      </c>
      <c r="Z85" s="492" t="s">
        <v>208</v>
      </c>
      <c r="AA85" s="436"/>
      <c r="AB85" s="112"/>
      <c r="AC85" s="112"/>
      <c r="AD85" s="112"/>
      <c r="AE85" s="112"/>
      <c r="AF85" s="112"/>
      <c r="AG85" s="112"/>
      <c r="AH85" s="121"/>
      <c r="AI85" s="114"/>
      <c r="AJ85" s="114"/>
      <c r="AK85" s="114"/>
      <c r="AL85" s="114"/>
      <c r="AM85" s="114"/>
      <c r="AN85" s="114"/>
      <c r="AO85" s="114"/>
      <c r="AP85" s="114"/>
      <c r="AQ85" s="114"/>
      <c r="AR85" s="503"/>
    </row>
    <row r="86" spans="1:44" ht="12.75">
      <c r="A86" s="451">
        <v>78</v>
      </c>
      <c r="B86" s="483" t="s">
        <v>482</v>
      </c>
      <c r="C86" s="484" t="s">
        <v>264</v>
      </c>
      <c r="D86" s="485">
        <v>418</v>
      </c>
      <c r="E86" s="486" t="s">
        <v>1092</v>
      </c>
      <c r="F86" s="487" t="str">
        <f t="shared" si="6"/>
        <v>01A2</v>
      </c>
      <c r="G86" s="488">
        <v>6</v>
      </c>
      <c r="H86" s="488" t="s">
        <v>542</v>
      </c>
      <c r="I86" s="493" t="s">
        <v>528</v>
      </c>
      <c r="J86" s="489">
        <v>2</v>
      </c>
      <c r="K86" s="489" t="s">
        <v>199</v>
      </c>
      <c r="L86" s="489"/>
      <c r="M86" s="489"/>
      <c r="N86" s="489"/>
      <c r="O86" s="490" t="s">
        <v>210</v>
      </c>
      <c r="P86" s="488" t="s">
        <v>547</v>
      </c>
      <c r="Q86" s="489" t="s">
        <v>225</v>
      </c>
      <c r="R86" s="489" t="s">
        <v>248</v>
      </c>
      <c r="S86" s="489">
        <v>8</v>
      </c>
      <c r="T86" s="490" t="s">
        <v>210</v>
      </c>
      <c r="U86" s="491" t="s">
        <v>0</v>
      </c>
      <c r="V86" s="491" t="s">
        <v>199</v>
      </c>
      <c r="W86" s="491">
        <v>3</v>
      </c>
      <c r="X86" s="491">
        <f t="shared" si="7"/>
        <v>15</v>
      </c>
      <c r="Y86" s="491">
        <v>11</v>
      </c>
      <c r="Z86" s="492" t="s">
        <v>207</v>
      </c>
      <c r="AA86" s="436"/>
      <c r="AB86" s="112"/>
      <c r="AC86" s="112"/>
      <c r="AD86" s="112"/>
      <c r="AE86" s="112"/>
      <c r="AF86" s="112"/>
      <c r="AG86" s="112"/>
      <c r="AH86" s="121"/>
      <c r="AI86" s="114"/>
      <c r="AJ86" s="114"/>
      <c r="AK86" s="114"/>
      <c r="AL86" s="114"/>
      <c r="AM86" s="114"/>
      <c r="AN86" s="114"/>
      <c r="AO86" s="114"/>
      <c r="AP86" s="114"/>
      <c r="AQ86" s="114"/>
      <c r="AR86" s="503"/>
    </row>
    <row r="87" spans="1:44" ht="12.75">
      <c r="A87" s="451">
        <v>79</v>
      </c>
      <c r="B87" s="483" t="s">
        <v>483</v>
      </c>
      <c r="C87" s="484" t="s">
        <v>264</v>
      </c>
      <c r="D87" s="485">
        <v>390</v>
      </c>
      <c r="E87" s="486" t="s">
        <v>1092</v>
      </c>
      <c r="F87" s="487" t="str">
        <f t="shared" si="6"/>
        <v>0186</v>
      </c>
      <c r="G87" s="488">
        <v>6</v>
      </c>
      <c r="H87" s="488" t="s">
        <v>542</v>
      </c>
      <c r="I87" s="493" t="s">
        <v>529</v>
      </c>
      <c r="J87" s="489">
        <v>2</v>
      </c>
      <c r="K87" s="489" t="s">
        <v>199</v>
      </c>
      <c r="L87" s="489"/>
      <c r="M87" s="489"/>
      <c r="N87" s="489"/>
      <c r="O87" s="490" t="s">
        <v>210</v>
      </c>
      <c r="P87" s="488" t="s">
        <v>547</v>
      </c>
      <c r="Q87" s="489" t="s">
        <v>225</v>
      </c>
      <c r="R87" s="489" t="s">
        <v>248</v>
      </c>
      <c r="S87" s="489">
        <v>9</v>
      </c>
      <c r="T87" s="490" t="s">
        <v>210</v>
      </c>
      <c r="U87" s="491" t="s">
        <v>0</v>
      </c>
      <c r="V87" s="491" t="s">
        <v>199</v>
      </c>
      <c r="W87" s="491">
        <v>3</v>
      </c>
      <c r="X87" s="491">
        <f t="shared" si="7"/>
        <v>15</v>
      </c>
      <c r="Y87" s="491">
        <v>11</v>
      </c>
      <c r="Z87" s="492" t="s">
        <v>208</v>
      </c>
      <c r="AA87" s="436"/>
      <c r="AB87" s="112"/>
      <c r="AC87" s="112"/>
      <c r="AD87" s="112"/>
      <c r="AE87" s="112"/>
      <c r="AF87" s="112"/>
      <c r="AG87" s="112"/>
      <c r="AH87" s="121"/>
      <c r="AI87" s="114"/>
      <c r="AJ87" s="114"/>
      <c r="AK87" s="114"/>
      <c r="AL87" s="114"/>
      <c r="AM87" s="114"/>
      <c r="AN87" s="114"/>
      <c r="AO87" s="114"/>
      <c r="AP87" s="114"/>
      <c r="AQ87" s="114"/>
      <c r="AR87" s="503"/>
    </row>
    <row r="88" spans="1:44" ht="12.75">
      <c r="A88" s="451">
        <v>80</v>
      </c>
      <c r="B88" s="483" t="s">
        <v>484</v>
      </c>
      <c r="C88" s="484" t="s">
        <v>264</v>
      </c>
      <c r="D88" s="485">
        <v>214</v>
      </c>
      <c r="E88" s="486" t="s">
        <v>1092</v>
      </c>
      <c r="F88" s="487" t="str">
        <f t="shared" si="6"/>
        <v>00D6</v>
      </c>
      <c r="G88" s="488">
        <v>6</v>
      </c>
      <c r="H88" s="488" t="s">
        <v>542</v>
      </c>
      <c r="I88" s="493" t="s">
        <v>530</v>
      </c>
      <c r="J88" s="489">
        <v>2</v>
      </c>
      <c r="K88" s="489" t="s">
        <v>199</v>
      </c>
      <c r="L88" s="489"/>
      <c r="M88" s="489"/>
      <c r="N88" s="489"/>
      <c r="O88" s="490" t="s">
        <v>210</v>
      </c>
      <c r="P88" s="488" t="s">
        <v>547</v>
      </c>
      <c r="Q88" s="489" t="s">
        <v>225</v>
      </c>
      <c r="R88" s="489" t="s">
        <v>248</v>
      </c>
      <c r="S88" s="489">
        <v>10</v>
      </c>
      <c r="T88" s="490" t="s">
        <v>210</v>
      </c>
      <c r="U88" s="491" t="s">
        <v>0</v>
      </c>
      <c r="V88" s="491" t="s">
        <v>199</v>
      </c>
      <c r="W88" s="491">
        <v>3</v>
      </c>
      <c r="X88" s="491">
        <f t="shared" si="7"/>
        <v>16</v>
      </c>
      <c r="Y88" s="491">
        <v>12</v>
      </c>
      <c r="Z88" s="492" t="s">
        <v>207</v>
      </c>
      <c r="AA88" s="436"/>
      <c r="AB88" s="112"/>
      <c r="AC88" s="112"/>
      <c r="AD88" s="112"/>
      <c r="AE88" s="112"/>
      <c r="AF88" s="112"/>
      <c r="AG88" s="112"/>
      <c r="AH88" s="121"/>
      <c r="AI88" s="114"/>
      <c r="AJ88" s="114"/>
      <c r="AK88" s="114"/>
      <c r="AL88" s="114"/>
      <c r="AM88" s="114"/>
      <c r="AN88" s="114"/>
      <c r="AO88" s="114"/>
      <c r="AP88" s="114"/>
      <c r="AQ88" s="114"/>
      <c r="AR88" s="503"/>
    </row>
    <row r="89" spans="1:44" ht="12.75">
      <c r="A89" s="451">
        <v>81</v>
      </c>
      <c r="B89" s="483" t="s">
        <v>485</v>
      </c>
      <c r="C89" s="484" t="s">
        <v>264</v>
      </c>
      <c r="D89" s="485">
        <v>694</v>
      </c>
      <c r="E89" s="486" t="s">
        <v>1092</v>
      </c>
      <c r="F89" s="487" t="str">
        <f t="shared" si="6"/>
        <v>02B6</v>
      </c>
      <c r="G89" s="488">
        <v>6</v>
      </c>
      <c r="H89" s="488" t="s">
        <v>542</v>
      </c>
      <c r="I89" s="493" t="s">
        <v>531</v>
      </c>
      <c r="J89" s="489">
        <v>2</v>
      </c>
      <c r="K89" s="489" t="s">
        <v>199</v>
      </c>
      <c r="L89" s="489"/>
      <c r="M89" s="489"/>
      <c r="N89" s="489"/>
      <c r="O89" s="490" t="s">
        <v>210</v>
      </c>
      <c r="P89" s="488" t="s">
        <v>547</v>
      </c>
      <c r="Q89" s="489" t="s">
        <v>225</v>
      </c>
      <c r="R89" s="489" t="s">
        <v>248</v>
      </c>
      <c r="S89" s="489">
        <v>11</v>
      </c>
      <c r="T89" s="490" t="s">
        <v>210</v>
      </c>
      <c r="U89" s="491" t="s">
        <v>0</v>
      </c>
      <c r="V89" s="491" t="s">
        <v>199</v>
      </c>
      <c r="W89" s="491">
        <v>3</v>
      </c>
      <c r="X89" s="491">
        <f t="shared" si="7"/>
        <v>16</v>
      </c>
      <c r="Y89" s="491">
        <v>12</v>
      </c>
      <c r="Z89" s="492" t="s">
        <v>208</v>
      </c>
      <c r="AA89" s="436"/>
      <c r="AB89" s="112"/>
      <c r="AC89" s="112"/>
      <c r="AD89" s="112"/>
      <c r="AE89" s="112"/>
      <c r="AF89" s="112"/>
      <c r="AG89" s="112"/>
      <c r="AH89" s="121"/>
      <c r="AI89" s="114"/>
      <c r="AJ89" s="114"/>
      <c r="AK89" s="114"/>
      <c r="AL89" s="114"/>
      <c r="AM89" s="114"/>
      <c r="AN89" s="114"/>
      <c r="AO89" s="114"/>
      <c r="AP89" s="114"/>
      <c r="AQ89" s="114"/>
      <c r="AR89" s="503"/>
    </row>
    <row r="90" spans="1:44" ht="12.75">
      <c r="A90" s="451">
        <v>82</v>
      </c>
      <c r="B90" s="483" t="s">
        <v>486</v>
      </c>
      <c r="C90" s="484" t="s">
        <v>264</v>
      </c>
      <c r="D90" s="485">
        <v>685</v>
      </c>
      <c r="E90" s="486" t="s">
        <v>1092</v>
      </c>
      <c r="F90" s="487" t="str">
        <f t="shared" si="6"/>
        <v>02AD</v>
      </c>
      <c r="G90" s="488">
        <v>6</v>
      </c>
      <c r="H90" s="488" t="s">
        <v>542</v>
      </c>
      <c r="I90" s="493" t="s">
        <v>532</v>
      </c>
      <c r="J90" s="489">
        <v>2</v>
      </c>
      <c r="K90" s="489" t="s">
        <v>199</v>
      </c>
      <c r="L90" s="489"/>
      <c r="M90" s="489"/>
      <c r="N90" s="489"/>
      <c r="O90" s="490" t="s">
        <v>210</v>
      </c>
      <c r="P90" s="488" t="s">
        <v>547</v>
      </c>
      <c r="Q90" s="489" t="s">
        <v>225</v>
      </c>
      <c r="R90" s="489" t="s">
        <v>248</v>
      </c>
      <c r="S90" s="489">
        <v>12</v>
      </c>
      <c r="T90" s="490" t="s">
        <v>210</v>
      </c>
      <c r="U90" s="491" t="s">
        <v>0</v>
      </c>
      <c r="V90" s="491" t="s">
        <v>199</v>
      </c>
      <c r="W90" s="491">
        <v>3</v>
      </c>
      <c r="X90" s="491">
        <f t="shared" si="7"/>
        <v>17</v>
      </c>
      <c r="Y90" s="491">
        <v>13</v>
      </c>
      <c r="Z90" s="492" t="s">
        <v>207</v>
      </c>
      <c r="AA90" s="436"/>
      <c r="AB90" s="112"/>
      <c r="AC90" s="112"/>
      <c r="AD90" s="112"/>
      <c r="AE90" s="112"/>
      <c r="AF90" s="112"/>
      <c r="AG90" s="112"/>
      <c r="AH90" s="121"/>
      <c r="AI90" s="114"/>
      <c r="AJ90" s="114"/>
      <c r="AK90" s="114"/>
      <c r="AL90" s="114"/>
      <c r="AM90" s="114"/>
      <c r="AN90" s="114"/>
      <c r="AO90" s="114"/>
      <c r="AP90" s="114"/>
      <c r="AQ90" s="114"/>
      <c r="AR90" s="503"/>
    </row>
    <row r="91" spans="1:44" ht="12.75">
      <c r="A91" s="451">
        <v>83</v>
      </c>
      <c r="B91" s="483" t="s">
        <v>487</v>
      </c>
      <c r="C91" s="484" t="s">
        <v>264</v>
      </c>
      <c r="D91" s="485">
        <v>725</v>
      </c>
      <c r="E91" s="486" t="s">
        <v>1092</v>
      </c>
      <c r="F91" s="487" t="str">
        <f t="shared" si="6"/>
        <v>02D5</v>
      </c>
      <c r="G91" s="488">
        <v>6</v>
      </c>
      <c r="H91" s="488" t="s">
        <v>542</v>
      </c>
      <c r="I91" s="493" t="s">
        <v>533</v>
      </c>
      <c r="J91" s="489">
        <v>2</v>
      </c>
      <c r="K91" s="489" t="s">
        <v>199</v>
      </c>
      <c r="L91" s="489"/>
      <c r="M91" s="489"/>
      <c r="N91" s="489"/>
      <c r="O91" s="490" t="s">
        <v>210</v>
      </c>
      <c r="P91" s="488" t="s">
        <v>547</v>
      </c>
      <c r="Q91" s="489" t="s">
        <v>225</v>
      </c>
      <c r="R91" s="489" t="s">
        <v>249</v>
      </c>
      <c r="S91" s="489">
        <v>7</v>
      </c>
      <c r="T91" s="490" t="s">
        <v>210</v>
      </c>
      <c r="U91" s="491" t="s">
        <v>0</v>
      </c>
      <c r="V91" s="491" t="s">
        <v>199</v>
      </c>
      <c r="W91" s="491">
        <v>3</v>
      </c>
      <c r="X91" s="491">
        <f t="shared" si="7"/>
        <v>17</v>
      </c>
      <c r="Y91" s="491">
        <v>13</v>
      </c>
      <c r="Z91" s="492" t="s">
        <v>208</v>
      </c>
      <c r="AA91" s="436"/>
      <c r="AB91" s="112"/>
      <c r="AC91" s="112"/>
      <c r="AD91" s="112"/>
      <c r="AE91" s="112"/>
      <c r="AF91" s="112"/>
      <c r="AG91" s="112"/>
      <c r="AH91" s="121"/>
      <c r="AI91" s="114"/>
      <c r="AJ91" s="114"/>
      <c r="AK91" s="114"/>
      <c r="AL91" s="114"/>
      <c r="AM91" s="114"/>
      <c r="AN91" s="114"/>
      <c r="AO91" s="114"/>
      <c r="AP91" s="114"/>
      <c r="AQ91" s="114"/>
      <c r="AR91" s="503"/>
    </row>
    <row r="92" spans="1:44" ht="12.75">
      <c r="A92" s="451">
        <v>84</v>
      </c>
      <c r="B92" s="483" t="s">
        <v>488</v>
      </c>
      <c r="C92" s="484" t="s">
        <v>264</v>
      </c>
      <c r="D92" s="485">
        <v>195</v>
      </c>
      <c r="E92" s="486" t="s">
        <v>1092</v>
      </c>
      <c r="F92" s="487" t="str">
        <f t="shared" si="6"/>
        <v>00C3</v>
      </c>
      <c r="G92" s="488">
        <v>6</v>
      </c>
      <c r="H92" s="488" t="s">
        <v>542</v>
      </c>
      <c r="I92" s="493" t="s">
        <v>534</v>
      </c>
      <c r="J92" s="489">
        <v>2</v>
      </c>
      <c r="K92" s="489" t="s">
        <v>199</v>
      </c>
      <c r="L92" s="489"/>
      <c r="M92" s="489"/>
      <c r="N92" s="489"/>
      <c r="O92" s="490" t="s">
        <v>210</v>
      </c>
      <c r="P92" s="488" t="s">
        <v>547</v>
      </c>
      <c r="Q92" s="489" t="s">
        <v>225</v>
      </c>
      <c r="R92" s="489" t="s">
        <v>249</v>
      </c>
      <c r="S92" s="489">
        <v>8</v>
      </c>
      <c r="T92" s="490" t="s">
        <v>210</v>
      </c>
      <c r="U92" s="491" t="s">
        <v>0</v>
      </c>
      <c r="V92" s="491" t="s">
        <v>199</v>
      </c>
      <c r="W92" s="491">
        <v>3</v>
      </c>
      <c r="X92" s="491">
        <f t="shared" si="7"/>
        <v>18</v>
      </c>
      <c r="Y92" s="491">
        <v>14</v>
      </c>
      <c r="Z92" s="492" t="s">
        <v>207</v>
      </c>
      <c r="AA92" s="436"/>
      <c r="AB92" s="112"/>
      <c r="AC92" s="112"/>
      <c r="AD92" s="112"/>
      <c r="AE92" s="112"/>
      <c r="AF92" s="112"/>
      <c r="AG92" s="112"/>
      <c r="AH92" s="121"/>
      <c r="AI92" s="114"/>
      <c r="AJ92" s="114"/>
      <c r="AK92" s="114"/>
      <c r="AL92" s="114"/>
      <c r="AM92" s="114"/>
      <c r="AN92" s="114"/>
      <c r="AO92" s="114"/>
      <c r="AP92" s="114"/>
      <c r="AQ92" s="114"/>
      <c r="AR92" s="503"/>
    </row>
    <row r="93" spans="1:44" ht="12.75">
      <c r="A93" s="451">
        <v>85</v>
      </c>
      <c r="B93" s="483" t="s">
        <v>489</v>
      </c>
      <c r="C93" s="484" t="s">
        <v>264</v>
      </c>
      <c r="D93" s="485">
        <v>690</v>
      </c>
      <c r="E93" s="486" t="s">
        <v>1092</v>
      </c>
      <c r="F93" s="487" t="str">
        <f t="shared" si="6"/>
        <v>02B2</v>
      </c>
      <c r="G93" s="488">
        <v>6</v>
      </c>
      <c r="H93" s="488" t="s">
        <v>542</v>
      </c>
      <c r="I93" s="493" t="s">
        <v>535</v>
      </c>
      <c r="J93" s="489">
        <v>2</v>
      </c>
      <c r="K93" s="489" t="s">
        <v>199</v>
      </c>
      <c r="L93" s="489"/>
      <c r="M93" s="489"/>
      <c r="N93" s="489"/>
      <c r="O93" s="490" t="s">
        <v>210</v>
      </c>
      <c r="P93" s="488" t="s">
        <v>547</v>
      </c>
      <c r="Q93" s="489" t="s">
        <v>225</v>
      </c>
      <c r="R93" s="489" t="s">
        <v>249</v>
      </c>
      <c r="S93" s="489">
        <v>9</v>
      </c>
      <c r="T93" s="490" t="s">
        <v>210</v>
      </c>
      <c r="U93" s="491" t="s">
        <v>0</v>
      </c>
      <c r="V93" s="491" t="s">
        <v>199</v>
      </c>
      <c r="W93" s="491">
        <v>3</v>
      </c>
      <c r="X93" s="491">
        <f t="shared" si="7"/>
        <v>18</v>
      </c>
      <c r="Y93" s="491">
        <v>14</v>
      </c>
      <c r="Z93" s="492" t="s">
        <v>208</v>
      </c>
      <c r="AA93" s="436"/>
      <c r="AB93" s="112"/>
      <c r="AC93" s="112"/>
      <c r="AD93" s="112"/>
      <c r="AE93" s="112"/>
      <c r="AF93" s="112"/>
      <c r="AG93" s="112"/>
      <c r="AH93" s="121"/>
      <c r="AI93" s="114"/>
      <c r="AJ93" s="114"/>
      <c r="AK93" s="114"/>
      <c r="AL93" s="114"/>
      <c r="AM93" s="114"/>
      <c r="AN93" s="114"/>
      <c r="AO93" s="114"/>
      <c r="AP93" s="114"/>
      <c r="AQ93" s="114"/>
      <c r="AR93" s="503"/>
    </row>
    <row r="94" spans="1:44" ht="12.75">
      <c r="A94" s="451">
        <v>86</v>
      </c>
      <c r="B94" s="483" t="s">
        <v>490</v>
      </c>
      <c r="C94" s="484" t="s">
        <v>264</v>
      </c>
      <c r="D94" s="485">
        <v>360</v>
      </c>
      <c r="E94" s="486" t="s">
        <v>1092</v>
      </c>
      <c r="F94" s="487" t="str">
        <f t="shared" si="6"/>
        <v>0168</v>
      </c>
      <c r="G94" s="488">
        <v>6</v>
      </c>
      <c r="H94" s="488" t="s">
        <v>542</v>
      </c>
      <c r="I94" s="493" t="s">
        <v>536</v>
      </c>
      <c r="J94" s="489">
        <v>2</v>
      </c>
      <c r="K94" s="489" t="s">
        <v>199</v>
      </c>
      <c r="L94" s="489"/>
      <c r="M94" s="489"/>
      <c r="N94" s="489"/>
      <c r="O94" s="490" t="s">
        <v>210</v>
      </c>
      <c r="P94" s="488" t="s">
        <v>547</v>
      </c>
      <c r="Q94" s="489" t="s">
        <v>225</v>
      </c>
      <c r="R94" s="489" t="s">
        <v>249</v>
      </c>
      <c r="S94" s="489">
        <v>10</v>
      </c>
      <c r="T94" s="490" t="s">
        <v>210</v>
      </c>
      <c r="U94" s="491" t="s">
        <v>0</v>
      </c>
      <c r="V94" s="491" t="s">
        <v>199</v>
      </c>
      <c r="W94" s="491">
        <v>3</v>
      </c>
      <c r="X94" s="491">
        <f t="shared" si="7"/>
        <v>19</v>
      </c>
      <c r="Y94" s="491">
        <v>15</v>
      </c>
      <c r="Z94" s="492" t="s">
        <v>207</v>
      </c>
      <c r="AA94" s="436"/>
      <c r="AB94" s="112"/>
      <c r="AC94" s="112"/>
      <c r="AD94" s="112"/>
      <c r="AE94" s="112"/>
      <c r="AF94" s="112"/>
      <c r="AG94" s="112"/>
      <c r="AH94" s="121"/>
      <c r="AI94" s="114"/>
      <c r="AJ94" s="114"/>
      <c r="AK94" s="114"/>
      <c r="AL94" s="114"/>
      <c r="AM94" s="114"/>
      <c r="AN94" s="114"/>
      <c r="AO94" s="114"/>
      <c r="AP94" s="114"/>
      <c r="AQ94" s="114"/>
      <c r="AR94" s="503"/>
    </row>
    <row r="95" spans="1:44" ht="12.75">
      <c r="A95" s="451">
        <v>87</v>
      </c>
      <c r="B95" s="483" t="s">
        <v>491</v>
      </c>
      <c r="C95" s="484" t="s">
        <v>264</v>
      </c>
      <c r="D95" s="485">
        <v>23</v>
      </c>
      <c r="E95" s="486" t="s">
        <v>1092</v>
      </c>
      <c r="F95" s="487" t="str">
        <f t="shared" si="6"/>
        <v>0017</v>
      </c>
      <c r="G95" s="488">
        <v>6</v>
      </c>
      <c r="H95" s="488" t="s">
        <v>542</v>
      </c>
      <c r="I95" s="493" t="s">
        <v>537</v>
      </c>
      <c r="J95" s="489">
        <v>2</v>
      </c>
      <c r="K95" s="489" t="s">
        <v>199</v>
      </c>
      <c r="L95" s="489"/>
      <c r="M95" s="489"/>
      <c r="N95" s="489"/>
      <c r="O95" s="490" t="s">
        <v>210</v>
      </c>
      <c r="P95" s="488" t="s">
        <v>547</v>
      </c>
      <c r="Q95" s="489" t="s">
        <v>225</v>
      </c>
      <c r="R95" s="489" t="s">
        <v>249</v>
      </c>
      <c r="S95" s="489">
        <v>11</v>
      </c>
      <c r="T95" s="490" t="s">
        <v>210</v>
      </c>
      <c r="U95" s="491" t="s">
        <v>0</v>
      </c>
      <c r="V95" s="491" t="s">
        <v>199</v>
      </c>
      <c r="W95" s="491">
        <v>3</v>
      </c>
      <c r="X95" s="491">
        <f t="shared" si="7"/>
        <v>19</v>
      </c>
      <c r="Y95" s="491">
        <v>15</v>
      </c>
      <c r="Z95" s="492" t="s">
        <v>208</v>
      </c>
      <c r="AA95" s="436"/>
      <c r="AB95" s="112"/>
      <c r="AC95" s="112"/>
      <c r="AD95" s="112"/>
      <c r="AE95" s="112"/>
      <c r="AF95" s="112"/>
      <c r="AG95" s="112"/>
      <c r="AH95" s="121"/>
      <c r="AI95" s="114"/>
      <c r="AJ95" s="114"/>
      <c r="AK95" s="114"/>
      <c r="AL95" s="114"/>
      <c r="AM95" s="114"/>
      <c r="AN95" s="114"/>
      <c r="AO95" s="114"/>
      <c r="AP95" s="114"/>
      <c r="AQ95" s="114"/>
      <c r="AR95" s="503"/>
    </row>
    <row r="96" spans="1:44" ht="12.75">
      <c r="A96" s="451">
        <v>88</v>
      </c>
      <c r="B96" s="483" t="s">
        <v>492</v>
      </c>
      <c r="C96" s="484" t="s">
        <v>264</v>
      </c>
      <c r="D96" s="485">
        <v>724</v>
      </c>
      <c r="E96" s="486" t="s">
        <v>1092</v>
      </c>
      <c r="F96" s="487" t="str">
        <f t="shared" si="6"/>
        <v>02D4</v>
      </c>
      <c r="G96" s="488">
        <v>6</v>
      </c>
      <c r="H96" s="488" t="s">
        <v>542</v>
      </c>
      <c r="I96" s="493" t="s">
        <v>538</v>
      </c>
      <c r="J96" s="489">
        <v>2</v>
      </c>
      <c r="K96" s="489" t="s">
        <v>199</v>
      </c>
      <c r="L96" s="489"/>
      <c r="M96" s="489"/>
      <c r="N96" s="489"/>
      <c r="O96" s="490" t="s">
        <v>211</v>
      </c>
      <c r="P96" s="488" t="s">
        <v>547</v>
      </c>
      <c r="Q96" s="489" t="s">
        <v>225</v>
      </c>
      <c r="R96" s="489" t="s">
        <v>249</v>
      </c>
      <c r="S96" s="489">
        <v>12</v>
      </c>
      <c r="T96" s="490" t="s">
        <v>210</v>
      </c>
      <c r="U96" s="491" t="s">
        <v>0</v>
      </c>
      <c r="V96" s="491" t="s">
        <v>199</v>
      </c>
      <c r="W96" s="491">
        <v>3</v>
      </c>
      <c r="X96" s="491">
        <f t="shared" si="7"/>
        <v>20</v>
      </c>
      <c r="Y96" s="491">
        <v>16</v>
      </c>
      <c r="Z96" s="492" t="s">
        <v>207</v>
      </c>
      <c r="AA96" s="436"/>
      <c r="AB96" s="112"/>
      <c r="AC96" s="112"/>
      <c r="AD96" s="112"/>
      <c r="AE96" s="112"/>
      <c r="AF96" s="112"/>
      <c r="AG96" s="112"/>
      <c r="AH96" s="121"/>
      <c r="AI96" s="114"/>
      <c r="AJ96" s="114"/>
      <c r="AK96" s="114"/>
      <c r="AL96" s="114"/>
      <c r="AM96" s="114"/>
      <c r="AN96" s="114"/>
      <c r="AO96" s="114"/>
      <c r="AP96" s="114"/>
      <c r="AQ96" s="114"/>
      <c r="AR96" s="503"/>
    </row>
    <row r="97" spans="27:44" ht="12.75">
      <c r="AA97" s="24"/>
      <c r="AB97" s="24"/>
      <c r="AC97" s="24"/>
      <c r="AD97" s="24"/>
      <c r="AE97" s="24"/>
      <c r="AF97" s="24"/>
      <c r="AG97" s="24"/>
      <c r="AL97" s="15"/>
      <c r="AM97"/>
      <c r="AN97"/>
      <c r="AO97"/>
      <c r="AP97"/>
      <c r="AQ97"/>
      <c r="AR97"/>
    </row>
    <row r="98" spans="21:45" ht="13.5" thickBot="1">
      <c r="U98" s="10"/>
      <c r="AR98" s="2"/>
      <c r="AS98" s="15"/>
    </row>
    <row r="99" spans="2:45" ht="12.75">
      <c r="B99" s="133" t="s">
        <v>1138</v>
      </c>
      <c r="AR99" s="2"/>
      <c r="AS99" s="15"/>
    </row>
    <row r="100" spans="27:45" ht="12.75">
      <c r="AA100" s="112" t="s">
        <v>1144</v>
      </c>
      <c r="AB100" s="171" t="s">
        <v>1148</v>
      </c>
      <c r="AJ100" s="523"/>
      <c r="AK100" s="386" t="s">
        <v>1179</v>
      </c>
      <c r="AR100" s="2"/>
      <c r="AS100" s="15"/>
    </row>
    <row r="101" spans="27:45" ht="12.75">
      <c r="AA101" s="112" t="s">
        <v>1145</v>
      </c>
      <c r="AB101" s="171" t="s">
        <v>1147</v>
      </c>
      <c r="AJ101" s="528"/>
      <c r="AK101" s="386" t="s">
        <v>1180</v>
      </c>
      <c r="AR101" s="2"/>
      <c r="AS101" s="15"/>
    </row>
    <row r="102" spans="5:45" ht="12.75">
      <c r="E102" s="173"/>
      <c r="F102" s="174"/>
      <c r="G102" s="16" t="s">
        <v>1150</v>
      </c>
      <c r="H102" s="8"/>
      <c r="I102" s="8"/>
      <c r="AA102" s="112" t="s">
        <v>1146</v>
      </c>
      <c r="AB102" s="171" t="s">
        <v>1149</v>
      </c>
      <c r="AR102" s="2"/>
      <c r="AS102" s="15"/>
    </row>
    <row r="103" spans="5:45" ht="12.75">
      <c r="E103" s="534"/>
      <c r="F103" s="535"/>
      <c r="G103" s="15" t="s">
        <v>1152</v>
      </c>
      <c r="AA103" s="527" t="s">
        <v>1177</v>
      </c>
      <c r="AB103" s="540" t="s">
        <v>1184</v>
      </c>
      <c r="AI103" s="524" t="s">
        <v>1176</v>
      </c>
      <c r="AJ103" s="386" t="s">
        <v>1182</v>
      </c>
      <c r="AR103" s="2"/>
      <c r="AS103" s="15"/>
    </row>
    <row r="104" spans="5:45" ht="12.75">
      <c r="E104" s="536"/>
      <c r="F104" s="537"/>
      <c r="G104" s="15" t="s">
        <v>1178</v>
      </c>
      <c r="AA104" s="538" t="s">
        <v>1143</v>
      </c>
      <c r="AB104" s="169" t="s">
        <v>1151</v>
      </c>
      <c r="AI104" s="524" t="s">
        <v>1164</v>
      </c>
      <c r="AJ104" s="386" t="s">
        <v>1181</v>
      </c>
      <c r="AR104" s="2"/>
      <c r="AS104" s="15"/>
    </row>
    <row r="105" spans="27:45" ht="12.75">
      <c r="AA105" s="539" t="s">
        <v>1139</v>
      </c>
      <c r="AB105" s="169" t="s">
        <v>1183</v>
      </c>
      <c r="AR105" s="2"/>
      <c r="AS105" s="15"/>
    </row>
    <row r="106" spans="44:45" ht="12.75">
      <c r="AR106" s="2"/>
      <c r="AS106" s="15"/>
    </row>
    <row r="107" spans="44:45" ht="12.75">
      <c r="AR107" s="2"/>
      <c r="AS107" s="15"/>
    </row>
    <row r="108" spans="44:45" ht="12.75">
      <c r="AR108" s="2"/>
      <c r="AS108" s="15"/>
    </row>
  </sheetData>
  <sheetProtection/>
  <mergeCells count="11">
    <mergeCell ref="E3:F3"/>
    <mergeCell ref="AI1:AP1"/>
    <mergeCell ref="B1:O1"/>
    <mergeCell ref="P1:Z1"/>
    <mergeCell ref="AA3:AG3"/>
    <mergeCell ref="C2:F2"/>
    <mergeCell ref="H2:M2"/>
    <mergeCell ref="N2:O2"/>
    <mergeCell ref="P2:T2"/>
    <mergeCell ref="U2:Z2"/>
    <mergeCell ref="C3:D3"/>
  </mergeCells>
  <printOptions/>
  <pageMargins left="0.7" right="0.7" top="0.75" bottom="0.75" header="0.3" footer="0.3"/>
  <pageSetup fitToHeight="1" fitToWidth="1" horizontalDpi="600" verticalDpi="600" orientation="landscape" paperSize="9" scale="35" r:id="rId3"/>
  <legacyDrawing r:id="rId2"/>
</worksheet>
</file>

<file path=xl/worksheets/sheet11.xml><?xml version="1.0" encoding="utf-8"?>
<worksheet xmlns="http://schemas.openxmlformats.org/spreadsheetml/2006/main" xmlns:r="http://schemas.openxmlformats.org/officeDocument/2006/relationships">
  <dimension ref="A1:C690"/>
  <sheetViews>
    <sheetView zoomScalePageLayoutView="0" workbookViewId="0" topLeftCell="A1">
      <selection activeCell="A1" sqref="A1"/>
    </sheetView>
  </sheetViews>
  <sheetFormatPr defaultColWidth="9.140625" defaultRowHeight="12.75"/>
  <cols>
    <col min="2" max="2" width="9.140625" style="13" customWidth="1"/>
    <col min="3" max="3" width="9.140625" style="68" customWidth="1"/>
    <col min="7" max="7" width="21.57421875" style="0" customWidth="1"/>
  </cols>
  <sheetData>
    <row r="1" spans="1:3" ht="12.75">
      <c r="A1">
        <v>267</v>
      </c>
      <c r="B1" s="13" t="str">
        <f>'Point 4'!C46</f>
        <v>BLECF_</v>
      </c>
      <c r="C1" s="68">
        <f>'Point 1'!E33</f>
        <v>457</v>
      </c>
    </row>
    <row r="2" spans="1:3" ht="12.75">
      <c r="A2">
        <v>551</v>
      </c>
      <c r="B2" s="13" t="str">
        <f>'Point 6'!D15</f>
        <v>BLECF_</v>
      </c>
      <c r="C2" s="68" t="e">
        <f>'Point 4'!#REF!</f>
        <v>#REF!</v>
      </c>
    </row>
    <row r="3" spans="1:3" ht="12.75">
      <c r="A3">
        <v>578</v>
      </c>
      <c r="B3" s="13" t="str">
        <f>'Point 8'!D91</f>
        <v>BLECF_</v>
      </c>
      <c r="C3" s="68">
        <f>'Point 5'!E32</f>
        <v>757</v>
      </c>
    </row>
    <row r="4" spans="1:3" ht="12.75">
      <c r="A4">
        <v>435</v>
      </c>
      <c r="B4" s="13" t="str">
        <f>'Point 6'!D78</f>
        <v>BLECF_</v>
      </c>
      <c r="C4" s="68">
        <f>'Point 3'!D31</f>
        <v>674</v>
      </c>
    </row>
    <row r="5" spans="1:3" ht="12.75">
      <c r="A5">
        <v>574</v>
      </c>
      <c r="B5" s="13" t="str">
        <f>'Point 7'!C99</f>
        <v>BLECF_</v>
      </c>
      <c r="C5" s="68">
        <f>'Point 5'!E28</f>
        <v>753</v>
      </c>
    </row>
    <row r="6" spans="1:3" ht="12.75">
      <c r="A6">
        <v>596</v>
      </c>
      <c r="B6" s="13" t="e">
        <f>#REF!</f>
        <v>#REF!</v>
      </c>
      <c r="C6" s="68">
        <f>'Point 5'!E51</f>
        <v>750</v>
      </c>
    </row>
    <row r="7" spans="1:3" ht="12.75">
      <c r="A7">
        <v>594</v>
      </c>
      <c r="B7" s="13" t="str">
        <f>'Point 8'!D42</f>
        <v>BLECF_</v>
      </c>
      <c r="C7" s="68">
        <f>'Point 5'!E49</f>
        <v>749</v>
      </c>
    </row>
    <row r="8" spans="1:3" ht="12.75">
      <c r="A8">
        <v>492</v>
      </c>
      <c r="B8" s="13" t="str">
        <f>'Point 8'!D18</f>
        <v>BLECF_</v>
      </c>
      <c r="C8" s="68">
        <f>'Point 4'!D6</f>
        <v>748</v>
      </c>
    </row>
    <row r="9" spans="1:3" ht="12.75">
      <c r="A9">
        <v>519</v>
      </c>
      <c r="B9" s="13" t="str">
        <f>'Point 8'!D14</f>
        <v>BLECF_</v>
      </c>
      <c r="C9" s="68">
        <f>'Point 4'!D35</f>
        <v>744</v>
      </c>
    </row>
    <row r="10" spans="1:3" ht="12.75">
      <c r="A10">
        <v>502</v>
      </c>
      <c r="B10" s="13" t="str">
        <f>'Point 8'!D67</f>
        <v>BLECF_</v>
      </c>
      <c r="C10" s="68">
        <f>'Point 4'!D16</f>
        <v>743</v>
      </c>
    </row>
    <row r="11" spans="1:3" ht="12.75">
      <c r="A11">
        <v>619</v>
      </c>
      <c r="B11" s="13" t="str">
        <f>'Point 8'!D81</f>
        <v>BLECF_</v>
      </c>
      <c r="C11" s="68">
        <f>'Point 5'!E75</f>
        <v>742</v>
      </c>
    </row>
    <row r="12" spans="1:3" ht="12.75">
      <c r="A12">
        <v>422</v>
      </c>
      <c r="B12" s="13" t="str">
        <f>'Point 7'!C77</f>
        <v>BLECF_</v>
      </c>
      <c r="C12" s="68">
        <f>'Point 3'!D17</f>
        <v>741</v>
      </c>
    </row>
    <row r="13" spans="1:3" ht="12.75">
      <c r="A13">
        <v>622</v>
      </c>
      <c r="B13" s="13" t="str">
        <f>'Point 6'!D76</f>
        <v>BLECF_</v>
      </c>
      <c r="C13" s="68">
        <f>'Point 5'!E78</f>
        <v>739</v>
      </c>
    </row>
    <row r="14" spans="1:3" ht="12.75">
      <c r="A14">
        <v>615</v>
      </c>
      <c r="B14" s="13" t="str">
        <f>'Point 6'!D12</f>
        <v>BLECF_</v>
      </c>
      <c r="C14" s="68">
        <f>'Point 5'!E71</f>
        <v>737</v>
      </c>
    </row>
    <row r="15" spans="1:3" ht="12.75">
      <c r="A15">
        <v>625</v>
      </c>
      <c r="B15" s="13" t="str">
        <f>'Point 8'!D12</f>
        <v>BLECF_</v>
      </c>
      <c r="C15" s="68">
        <f>'Point 5'!E81</f>
        <v>736</v>
      </c>
    </row>
    <row r="16" spans="1:3" ht="12.75">
      <c r="A16">
        <v>632</v>
      </c>
      <c r="B16" s="13" t="str">
        <f>'Point 1'!D16</f>
        <v>BLECF_</v>
      </c>
      <c r="C16" s="68">
        <f>'Point 5'!E88</f>
        <v>735</v>
      </c>
    </row>
    <row r="17" spans="1:3" ht="12.75">
      <c r="A17">
        <v>628</v>
      </c>
      <c r="B17" s="13" t="str">
        <f>'Point 1'!D6</f>
        <v>BLECF_</v>
      </c>
      <c r="C17" s="68">
        <f>'Point 5'!E84</f>
        <v>50</v>
      </c>
    </row>
    <row r="18" spans="1:3" ht="12.75">
      <c r="A18">
        <v>616</v>
      </c>
      <c r="B18" s="13" t="str">
        <f>'Point 8'!D57</f>
        <v>BLECF_</v>
      </c>
      <c r="C18" s="68">
        <f>'Point 5'!E72</f>
        <v>733</v>
      </c>
    </row>
    <row r="19" spans="1:3" ht="12.75">
      <c r="A19">
        <v>618</v>
      </c>
      <c r="B19" s="13" t="str">
        <f>'Point 8'!D45</f>
        <v>BLECF_</v>
      </c>
      <c r="C19" s="68">
        <f>'Point 5'!E74</f>
        <v>732</v>
      </c>
    </row>
    <row r="20" spans="1:3" ht="12.75">
      <c r="A20">
        <v>633</v>
      </c>
      <c r="B20" s="13" t="str">
        <f>'Point 1'!D5</f>
        <v>BLECF_</v>
      </c>
      <c r="C20" s="68">
        <f>'Point 5'!E89</f>
        <v>731</v>
      </c>
    </row>
    <row r="21" spans="1:3" ht="12.75">
      <c r="A21">
        <v>449</v>
      </c>
      <c r="B21" s="13" t="str">
        <f>'Point 1'!D21</f>
        <v>BLECF_</v>
      </c>
      <c r="C21" s="68">
        <f>'Point 3'!D45</f>
        <v>729</v>
      </c>
    </row>
    <row r="22" spans="1:3" ht="12.75">
      <c r="A22">
        <v>613</v>
      </c>
      <c r="B22" s="13" t="str">
        <f>'Point 7'!C89</f>
        <v>BLECF_</v>
      </c>
      <c r="C22" s="68">
        <f>'Point 5'!E69</f>
        <v>728</v>
      </c>
    </row>
    <row r="23" spans="1:3" ht="12.75">
      <c r="A23">
        <v>412</v>
      </c>
      <c r="B23" s="13" t="str">
        <f>'Point 7'!C67</f>
        <v>BLECF_</v>
      </c>
      <c r="C23" s="68">
        <f>'Point 3'!D7</f>
        <v>727</v>
      </c>
    </row>
    <row r="24" spans="1:3" ht="12.75">
      <c r="A24">
        <v>597</v>
      </c>
      <c r="B24" s="13" t="str">
        <f>'Point 8'!D40</f>
        <v>BLECF_</v>
      </c>
      <c r="C24" s="68">
        <f>'Point 5'!E52</f>
        <v>726</v>
      </c>
    </row>
    <row r="25" spans="1:3" ht="12.75">
      <c r="A25">
        <v>404</v>
      </c>
      <c r="B25" s="13" t="str">
        <f>'Point 7'!C59</f>
        <v>BLECF_</v>
      </c>
      <c r="C25" s="68">
        <f>'Point 2'!E90</f>
        <v>725</v>
      </c>
    </row>
    <row r="26" spans="1:3" ht="12.75">
      <c r="A26">
        <v>409</v>
      </c>
      <c r="B26" s="13" t="str">
        <f>'Point 7'!C64</f>
        <v>BLECF_</v>
      </c>
      <c r="C26" s="68">
        <f>'Point 2'!E95</f>
        <v>724</v>
      </c>
    </row>
    <row r="27" spans="1:3" ht="12.75">
      <c r="A27">
        <v>418</v>
      </c>
      <c r="B27" s="13" t="str">
        <f>'Point 7'!C73</f>
        <v>BLECF_</v>
      </c>
      <c r="C27" s="68">
        <f>'Point 3'!D13</f>
        <v>717</v>
      </c>
    </row>
    <row r="28" spans="1:3" ht="12.75">
      <c r="A28">
        <v>448</v>
      </c>
      <c r="B28" s="13" t="str">
        <f>'Point 1'!D19</f>
        <v>BLECF_</v>
      </c>
      <c r="C28" s="68">
        <f>'Point 3'!D44</f>
        <v>711</v>
      </c>
    </row>
    <row r="29" spans="1:3" ht="12.75">
      <c r="A29">
        <v>599</v>
      </c>
      <c r="B29" s="13" t="str">
        <f>'Point 8'!D41</f>
        <v>BLECF_</v>
      </c>
      <c r="C29" s="68">
        <f>'Point 5'!E54</f>
        <v>710</v>
      </c>
    </row>
    <row r="30" spans="1:3" ht="12.75">
      <c r="A30">
        <v>64</v>
      </c>
      <c r="B30" s="13" t="str">
        <f>'Point 2'!D8</f>
        <v>BLECF_</v>
      </c>
      <c r="C30" s="68">
        <f>'Point 6'!E22</f>
        <v>708</v>
      </c>
    </row>
    <row r="31" spans="1:3" ht="12.75">
      <c r="A31">
        <v>413</v>
      </c>
      <c r="B31" s="13" t="str">
        <f>'Point 7'!C68</f>
        <v>BLECF_</v>
      </c>
      <c r="C31" s="68">
        <f>'Point 3'!D8</f>
        <v>705</v>
      </c>
    </row>
    <row r="32" spans="1:3" ht="12.75">
      <c r="A32">
        <v>630</v>
      </c>
      <c r="B32" s="13" t="str">
        <f>'Point 1'!D12</f>
        <v>BLECF_</v>
      </c>
      <c r="C32" s="68">
        <f>'Point 5'!E86</f>
        <v>704</v>
      </c>
    </row>
    <row r="33" spans="1:3" ht="12.75">
      <c r="A33">
        <v>431</v>
      </c>
      <c r="B33" s="13" t="str">
        <f>'Point 6'!D46</f>
        <v>BLECF_</v>
      </c>
      <c r="C33" s="68">
        <f>'Point 3'!D26</f>
        <v>703</v>
      </c>
    </row>
    <row r="34" spans="1:3" ht="12.75">
      <c r="A34">
        <v>415</v>
      </c>
      <c r="B34" s="13" t="str">
        <f>'Point 7'!C70</f>
        <v>BLECF_</v>
      </c>
      <c r="C34" s="68">
        <f>'Point 3'!D10</f>
        <v>702</v>
      </c>
    </row>
    <row r="35" spans="1:3" ht="12.75">
      <c r="A35">
        <v>629</v>
      </c>
      <c r="B35" s="13" t="str">
        <f>'Point 6'!D24</f>
        <v>BLECF_</v>
      </c>
      <c r="C35" s="68">
        <f>'Point 5'!E85</f>
        <v>701</v>
      </c>
    </row>
    <row r="36" spans="1:3" ht="12.75">
      <c r="A36">
        <v>612</v>
      </c>
      <c r="B36" s="13" t="str">
        <f>'Point 7'!C92</f>
        <v>BLECF_</v>
      </c>
      <c r="C36" s="68">
        <f>'Point 5'!E68</f>
        <v>699</v>
      </c>
    </row>
    <row r="37" spans="1:3" ht="12.75">
      <c r="A37">
        <v>614</v>
      </c>
      <c r="B37" s="13" t="str">
        <f>'Point 8'!D46</f>
        <v>BLECF_</v>
      </c>
      <c r="C37" s="68">
        <f>'Point 5'!E70</f>
        <v>698</v>
      </c>
    </row>
    <row r="38" spans="1:3" ht="12.75">
      <c r="A38">
        <v>601</v>
      </c>
      <c r="B38" s="13" t="str">
        <f>'Point 8'!D43</f>
        <v>BLECF_</v>
      </c>
      <c r="C38" s="68">
        <f>'Point 5'!E56</f>
        <v>697</v>
      </c>
    </row>
    <row r="39" spans="1:3" ht="12.75">
      <c r="A39">
        <v>620</v>
      </c>
      <c r="B39" s="13" t="str">
        <f>'Point 8'!D90</f>
        <v>BLECF_</v>
      </c>
      <c r="C39" s="68">
        <f>'Point 5'!E76</f>
        <v>695</v>
      </c>
    </row>
    <row r="40" spans="1:3" ht="12.75">
      <c r="A40">
        <v>402</v>
      </c>
      <c r="B40" s="13" t="str">
        <f>'Point 7'!C57</f>
        <v>BLECF_</v>
      </c>
      <c r="C40" s="68">
        <f>'Point 2'!E88</f>
        <v>694</v>
      </c>
    </row>
    <row r="41" spans="1:3" ht="12.75">
      <c r="A41">
        <v>631</v>
      </c>
      <c r="B41" s="13" t="str">
        <f>'Point 1'!D15</f>
        <v>BLECF_</v>
      </c>
      <c r="C41" s="68">
        <f>'Point 5'!E87</f>
        <v>693</v>
      </c>
    </row>
    <row r="42" spans="1:3" ht="12.75">
      <c r="A42">
        <v>623</v>
      </c>
      <c r="B42" s="13" t="str">
        <f>'Point 8'!D11</f>
        <v>BLECF_</v>
      </c>
      <c r="C42" s="68">
        <f>'Point 5'!E79</f>
        <v>691</v>
      </c>
    </row>
    <row r="43" spans="1:3" ht="12.75">
      <c r="A43">
        <v>406</v>
      </c>
      <c r="B43" s="13" t="str">
        <f>'Point 7'!C61</f>
        <v>BLECF_</v>
      </c>
      <c r="C43" s="68">
        <f>'Point 2'!E92</f>
        <v>690</v>
      </c>
    </row>
    <row r="44" spans="1:3" ht="12.75">
      <c r="A44">
        <v>621</v>
      </c>
      <c r="B44" s="13" t="str">
        <f>'Point 8'!D70</f>
        <v>BLECF_</v>
      </c>
      <c r="C44" s="68">
        <f>'Point 5'!E77</f>
        <v>688</v>
      </c>
    </row>
    <row r="45" spans="1:3" ht="12.75">
      <c r="A45">
        <v>388</v>
      </c>
      <c r="B45" s="13" t="str">
        <f>'Point 7'!C42</f>
        <v>BLECF_</v>
      </c>
      <c r="C45" s="68">
        <f>'Point 2'!E74</f>
        <v>687</v>
      </c>
    </row>
    <row r="46" spans="1:3" ht="12.75">
      <c r="A46">
        <v>391</v>
      </c>
      <c r="B46" s="13" t="str">
        <f>'Point 7'!C45</f>
        <v>BLECF_</v>
      </c>
      <c r="C46" s="68">
        <f>'Point 2'!E77</f>
        <v>686</v>
      </c>
    </row>
    <row r="47" spans="1:3" ht="12.75">
      <c r="A47">
        <v>403</v>
      </c>
      <c r="B47" s="13" t="str">
        <f>'Point 7'!C58</f>
        <v>BLECF_</v>
      </c>
      <c r="C47" s="68">
        <f>'Point 2'!E89</f>
        <v>685</v>
      </c>
    </row>
    <row r="48" spans="1:3" ht="12.75">
      <c r="A48">
        <v>389</v>
      </c>
      <c r="B48" s="13" t="str">
        <f>'Point 7'!C43</f>
        <v>BLECF_</v>
      </c>
      <c r="C48" s="68">
        <f>'Point 2'!E75</f>
        <v>684</v>
      </c>
    </row>
    <row r="49" spans="1:3" ht="12.75">
      <c r="A49">
        <v>626</v>
      </c>
      <c r="B49" s="13" t="str">
        <f>'Point 8'!D54</f>
        <v>BLECF_</v>
      </c>
      <c r="C49" s="68">
        <f>'Point 5'!E82</f>
        <v>683</v>
      </c>
    </row>
    <row r="50" spans="1:3" ht="12.75">
      <c r="A50">
        <v>651</v>
      </c>
      <c r="B50" s="13" t="str">
        <f>'Point 7'!C106</f>
        <v>BLECF_</v>
      </c>
      <c r="C50" s="68">
        <f>'Point 7'!D44</f>
        <v>682</v>
      </c>
    </row>
    <row r="51" spans="1:3" ht="12.75">
      <c r="A51">
        <v>387</v>
      </c>
      <c r="B51" s="13" t="str">
        <f>'Point 7'!C41</f>
        <v>BLECF_</v>
      </c>
      <c r="C51" s="68">
        <f>'Point 2'!E73</f>
        <v>681</v>
      </c>
    </row>
    <row r="52" spans="1:3" ht="12.75">
      <c r="A52">
        <v>559</v>
      </c>
      <c r="B52" s="13" t="str">
        <f>'Point 1'!D8</f>
        <v>BLECF_</v>
      </c>
      <c r="C52" s="68">
        <f>'Point 5'!E12</f>
        <v>680</v>
      </c>
    </row>
    <row r="53" spans="1:3" ht="12.75">
      <c r="A53">
        <v>636</v>
      </c>
      <c r="B53" s="13" t="e">
        <f>#REF!</f>
        <v>#REF!</v>
      </c>
      <c r="C53" s="68">
        <f>'Point 7'!D29</f>
        <v>679</v>
      </c>
    </row>
    <row r="54" spans="1:3" ht="12.75">
      <c r="A54">
        <v>638</v>
      </c>
      <c r="B54" s="13" t="e">
        <f>#REF!</f>
        <v>#REF!</v>
      </c>
      <c r="C54" s="68">
        <f>'Point 7'!D31</f>
        <v>678</v>
      </c>
    </row>
    <row r="55" spans="1:3" ht="12.75">
      <c r="A55">
        <v>451</v>
      </c>
      <c r="B55" s="13" t="str">
        <f>'Point 7'!C22</f>
        <v>BLECF_</v>
      </c>
      <c r="C55" s="68">
        <f>'Point 3'!D48</f>
        <v>677</v>
      </c>
    </row>
    <row r="56" spans="1:3" ht="12.75">
      <c r="A56">
        <v>285</v>
      </c>
      <c r="B56" s="13" t="str">
        <f>'Point 4'!C65</f>
        <v>BLECF_</v>
      </c>
      <c r="C56" s="68">
        <f>'Point 1'!E52</f>
        <v>676</v>
      </c>
    </row>
    <row r="57" spans="1:3" ht="12.75">
      <c r="A57">
        <v>434</v>
      </c>
      <c r="B57" s="13" t="str">
        <f>'Point 8'!D65</f>
        <v>BLECF_</v>
      </c>
      <c r="C57" s="68">
        <f>'Point 3'!D30</f>
        <v>574</v>
      </c>
    </row>
    <row r="58" spans="1:3" ht="12.75">
      <c r="A58">
        <v>609</v>
      </c>
      <c r="B58" s="13" t="e">
        <f>#REF!</f>
        <v>#REF!</v>
      </c>
      <c r="C58" s="68">
        <f>'Point 5'!E64</f>
        <v>673</v>
      </c>
    </row>
    <row r="59" spans="1:3" ht="12.75">
      <c r="A59">
        <v>437</v>
      </c>
      <c r="B59" s="13" t="str">
        <f>'Point 1'!D18</f>
        <v>BLECF_</v>
      </c>
      <c r="C59" s="68">
        <f>'Point 3'!D33</f>
        <v>571</v>
      </c>
    </row>
    <row r="60" spans="1:3" ht="12.75">
      <c r="A60">
        <v>595</v>
      </c>
      <c r="B60" s="13" t="e">
        <f>#REF!</f>
        <v>#REF!</v>
      </c>
      <c r="C60" s="68">
        <f>'Point 5'!E50</f>
        <v>671</v>
      </c>
    </row>
    <row r="61" spans="1:3" ht="12.75">
      <c r="A61">
        <v>510</v>
      </c>
      <c r="B61" s="13" t="str">
        <f>'Point 7'!C9</f>
        <v>BLECF_</v>
      </c>
      <c r="C61" s="68">
        <f>'Point 4'!D24</f>
        <v>670</v>
      </c>
    </row>
    <row r="62" spans="1:3" ht="12.75">
      <c r="A62">
        <v>426</v>
      </c>
      <c r="B62" s="13" t="str">
        <f>'Point 7'!C81</f>
        <v>BLECF_</v>
      </c>
      <c r="C62" s="68">
        <f>'Point 3'!D21</f>
        <v>668</v>
      </c>
    </row>
    <row r="63" spans="1:3" ht="12.75">
      <c r="A63">
        <v>262</v>
      </c>
      <c r="B63" s="13" t="str">
        <f>'Point 4'!C41</f>
        <v>BLECF_</v>
      </c>
      <c r="C63" s="68">
        <f>'Point 1'!E28</f>
        <v>667</v>
      </c>
    </row>
    <row r="64" spans="1:3" ht="12.75">
      <c r="A64">
        <v>444</v>
      </c>
      <c r="B64" s="13" t="str">
        <f>'Point 8'!D58</f>
        <v>BLECF_</v>
      </c>
      <c r="C64" s="68">
        <f>'Point 3'!D40</f>
        <v>175</v>
      </c>
    </row>
    <row r="65" spans="1:3" ht="12.75">
      <c r="A65">
        <v>503</v>
      </c>
      <c r="B65" s="13" t="str">
        <f>'Point 8'!D19</f>
        <v>BLECF_</v>
      </c>
      <c r="C65" s="68">
        <f>'Point 4'!D17</f>
        <v>664</v>
      </c>
    </row>
    <row r="66" spans="1:3" ht="12.75">
      <c r="A66">
        <v>598</v>
      </c>
      <c r="B66" s="13" t="str">
        <f>'Point 8'!D13</f>
        <v>BLECF_</v>
      </c>
      <c r="C66" s="68">
        <f>'Point 5'!E53</f>
        <v>663</v>
      </c>
    </row>
    <row r="67" spans="1:3" ht="12.75">
      <c r="A67">
        <v>494</v>
      </c>
      <c r="B67" s="13" t="str">
        <f>'Point 6'!D50</f>
        <v>BLECF_</v>
      </c>
      <c r="C67" s="68">
        <f>'Point 4'!D8</f>
        <v>662</v>
      </c>
    </row>
    <row r="68" spans="1:3" ht="12.75">
      <c r="A68">
        <v>634</v>
      </c>
      <c r="B68" s="13" t="str">
        <f>'Point 8'!D79</f>
        <v>BLECF_</v>
      </c>
      <c r="C68" s="68">
        <f>'Point 5'!E90</f>
        <v>661</v>
      </c>
    </row>
    <row r="69" spans="1:3" ht="12.75">
      <c r="A69">
        <v>606</v>
      </c>
      <c r="B69" s="13" t="str">
        <f>'Point 7'!C96</f>
        <v>BLECF_</v>
      </c>
      <c r="C69" s="68">
        <f>'Point 5'!E61</f>
        <v>660</v>
      </c>
    </row>
    <row r="70" spans="1:3" ht="12.75">
      <c r="A70">
        <v>512</v>
      </c>
      <c r="B70" s="13" t="str">
        <f>'Point 7'!C12</f>
        <v>BLECF_</v>
      </c>
      <c r="C70" s="68">
        <f>'Point 4'!D26</f>
        <v>659</v>
      </c>
    </row>
    <row r="71" spans="1:3" ht="12.75">
      <c r="A71">
        <v>432</v>
      </c>
      <c r="B71" s="13" t="str">
        <f>'Point 8'!D77</f>
        <v>BLECF_</v>
      </c>
      <c r="C71" s="68">
        <f>'Point 3'!D28</f>
        <v>657</v>
      </c>
    </row>
    <row r="72" spans="1:3" ht="12.75">
      <c r="A72">
        <v>603</v>
      </c>
      <c r="B72" s="13" t="str">
        <f>'Point 8'!D88</f>
        <v>BLECF_</v>
      </c>
      <c r="C72" s="68">
        <f>'Point 5'!E58</f>
        <v>656</v>
      </c>
    </row>
    <row r="73" spans="1:3" ht="12.75">
      <c r="A73">
        <v>500</v>
      </c>
      <c r="B73" s="13" t="e">
        <f>#REF!</f>
        <v>#REF!</v>
      </c>
      <c r="C73" s="68">
        <f>'Point 4'!D14</f>
        <v>655</v>
      </c>
    </row>
    <row r="74" spans="1:3" ht="12.75">
      <c r="A74">
        <v>433</v>
      </c>
      <c r="B74" s="13" t="str">
        <f>'Point 7'!C15</f>
        <v>BLECF_</v>
      </c>
      <c r="C74" s="68">
        <f>'Point 3'!D29</f>
        <v>654</v>
      </c>
    </row>
    <row r="75" spans="1:3" ht="12.75">
      <c r="A75">
        <v>286</v>
      </c>
      <c r="B75" s="13" t="str">
        <f>'Point 4'!C66</f>
        <v>BLECF_</v>
      </c>
      <c r="C75" s="68">
        <f>'Point 1'!E53</f>
        <v>653</v>
      </c>
    </row>
    <row r="76" spans="1:3" ht="12.75">
      <c r="A76">
        <v>516</v>
      </c>
      <c r="B76" s="13" t="str">
        <f>'Point 8'!D82</f>
        <v>BLECF_</v>
      </c>
      <c r="C76" s="68">
        <f>'Point 4'!D32</f>
        <v>651</v>
      </c>
    </row>
    <row r="77" spans="1:3" ht="12.75">
      <c r="A77">
        <v>554</v>
      </c>
      <c r="B77" s="13" t="str">
        <f>'Point 6'!D92</f>
        <v>BLECF_</v>
      </c>
      <c r="C77" s="68">
        <f>'Point 5'!E7</f>
        <v>650</v>
      </c>
    </row>
    <row r="78" spans="1:3" ht="12.75">
      <c r="A78">
        <v>640</v>
      </c>
      <c r="B78" s="13" t="str">
        <f>'Point 8'!D7</f>
        <v>BLECF_</v>
      </c>
      <c r="C78" s="68">
        <f>'Point 7'!D33</f>
        <v>649</v>
      </c>
    </row>
    <row r="79" spans="1:3" ht="12.75">
      <c r="A79">
        <v>602</v>
      </c>
      <c r="B79" s="13" t="e">
        <f>#REF!</f>
        <v>#REF!</v>
      </c>
      <c r="C79" s="68">
        <f>'Point 5'!E57</f>
        <v>648</v>
      </c>
    </row>
    <row r="80" spans="1:3" ht="12.75">
      <c r="A80">
        <v>294</v>
      </c>
      <c r="B80" s="13" t="str">
        <f>'Point 5'!D8</f>
        <v>BLECF_</v>
      </c>
      <c r="C80" s="68">
        <f>'Point 1'!E61</f>
        <v>647</v>
      </c>
    </row>
    <row r="81" spans="1:3" ht="12.75">
      <c r="A81">
        <v>414</v>
      </c>
      <c r="B81" s="13" t="str">
        <f>'Point 7'!C69</f>
        <v>BLECF_</v>
      </c>
      <c r="C81" s="68">
        <f>'Point 3'!D9</f>
        <v>646</v>
      </c>
    </row>
    <row r="82" spans="1:3" ht="12.75">
      <c r="A82">
        <v>421</v>
      </c>
      <c r="B82" s="13" t="str">
        <f>'Point 7'!C76</f>
        <v>BLECF_</v>
      </c>
      <c r="C82" s="68">
        <f>'Point 3'!D16</f>
        <v>645</v>
      </c>
    </row>
    <row r="83" spans="1:3" ht="12.75">
      <c r="A83">
        <v>533</v>
      </c>
      <c r="B83" s="13" t="str">
        <f>'Point 7'!C95</f>
        <v>BLECF_</v>
      </c>
      <c r="C83" s="68">
        <f>'Point 4'!D52</f>
        <v>57</v>
      </c>
    </row>
    <row r="84" spans="1:3" ht="12.75">
      <c r="A84">
        <v>513</v>
      </c>
      <c r="B84" s="13" t="str">
        <f>'Point 8'!D63</f>
        <v>BLECF_</v>
      </c>
      <c r="C84" s="68">
        <f>'Point 4'!D29</f>
        <v>643</v>
      </c>
    </row>
    <row r="85" spans="1:3" ht="12.75">
      <c r="A85">
        <v>509</v>
      </c>
      <c r="B85" s="13" t="str">
        <f>'Point 7'!C6</f>
        <v>BLECF_</v>
      </c>
      <c r="C85" s="68">
        <f>'Point 4'!D23</f>
        <v>642</v>
      </c>
    </row>
    <row r="86" spans="1:3" ht="12.75">
      <c r="A86">
        <v>572</v>
      </c>
      <c r="B86" s="13" t="str">
        <f>'Point 1'!D13</f>
        <v>BLECF_</v>
      </c>
      <c r="C86" s="68">
        <f>'Point 5'!E25</f>
        <v>640</v>
      </c>
    </row>
    <row r="87" spans="1:3" ht="12.75">
      <c r="A87">
        <v>280</v>
      </c>
      <c r="B87" s="13" t="str">
        <f>'Point 4'!C60</f>
        <v>BLECF_</v>
      </c>
      <c r="C87" s="68">
        <f>'Point 1'!E46</f>
        <v>251</v>
      </c>
    </row>
    <row r="88" spans="1:3" ht="12.75">
      <c r="A88">
        <v>440</v>
      </c>
      <c r="B88" s="13" t="str">
        <f>'Point 8'!D62</f>
        <v>BLECF_</v>
      </c>
      <c r="C88" s="68">
        <f>'Point 3'!D36</f>
        <v>637</v>
      </c>
    </row>
    <row r="89" spans="1:3" ht="12.75">
      <c r="A89">
        <v>284</v>
      </c>
      <c r="B89" s="13" t="str">
        <f>'Point 4'!C64</f>
        <v>BLECF_</v>
      </c>
      <c r="C89" s="68">
        <f>'Point 1'!E51</f>
        <v>636</v>
      </c>
    </row>
    <row r="90" spans="1:3" ht="12.75">
      <c r="A90">
        <v>279</v>
      </c>
      <c r="B90" s="13" t="str">
        <f>'Point 4'!C59</f>
        <v>BLECF_</v>
      </c>
      <c r="C90" s="68">
        <f>'Point 1'!E45</f>
        <v>635</v>
      </c>
    </row>
    <row r="91" spans="1:3" ht="12.75">
      <c r="A91">
        <v>617</v>
      </c>
      <c r="B91" s="13" t="str">
        <f>'Point 6'!D25</f>
        <v>BLECF_</v>
      </c>
      <c r="C91" s="68">
        <f>'Point 5'!E73</f>
        <v>634</v>
      </c>
    </row>
    <row r="92" spans="1:3" ht="12.75">
      <c r="A92">
        <v>661</v>
      </c>
      <c r="B92" s="13" t="str">
        <f>'Point 7'!C14</f>
        <v>BLECF_</v>
      </c>
      <c r="C92" s="68">
        <f>'Point 7'!D54</f>
        <v>633</v>
      </c>
    </row>
    <row r="93" spans="1:3" ht="12.75">
      <c r="A93">
        <v>582</v>
      </c>
      <c r="B93" s="13" t="str">
        <f>'Point 6'!D73</f>
        <v>BLECF_</v>
      </c>
      <c r="C93" s="68">
        <f>'Point 5'!E36</f>
        <v>632</v>
      </c>
    </row>
    <row r="94" spans="1:3" ht="12.75">
      <c r="A94">
        <v>501</v>
      </c>
      <c r="B94" s="13" t="str">
        <f>'Point 8'!D17</f>
        <v>BLECF_</v>
      </c>
      <c r="C94" s="68">
        <f>'Point 4'!D15</f>
        <v>631</v>
      </c>
    </row>
    <row r="95" spans="1:3" ht="12.75">
      <c r="A95">
        <v>425</v>
      </c>
      <c r="B95" s="13" t="str">
        <f>'Point 7'!C80</f>
        <v>BLECF_</v>
      </c>
      <c r="C95" s="68">
        <f>'Point 3'!D20</f>
        <v>720</v>
      </c>
    </row>
    <row r="96" spans="1:3" ht="12.75">
      <c r="A96">
        <v>442</v>
      </c>
      <c r="B96" s="13" t="str">
        <f>'Point 8'!D59</f>
        <v>BLECF_</v>
      </c>
      <c r="C96" s="68">
        <f>'Point 3'!D38</f>
        <v>629</v>
      </c>
    </row>
    <row r="97" spans="1:3" ht="12.75">
      <c r="A97">
        <v>563</v>
      </c>
      <c r="B97" s="13" t="str">
        <f>'Point 8'!D80</f>
        <v>BLECF_</v>
      </c>
      <c r="C97" s="68">
        <f>'Point 5'!E16</f>
        <v>625</v>
      </c>
    </row>
    <row r="98" spans="1:3" ht="12.75">
      <c r="A98">
        <v>417</v>
      </c>
      <c r="B98" s="13" t="str">
        <f>'Point 7'!C72</f>
        <v>BLECF_</v>
      </c>
      <c r="C98" s="68">
        <f>'Point 3'!D12</f>
        <v>623</v>
      </c>
    </row>
    <row r="99" spans="1:3" ht="12.75">
      <c r="A99">
        <v>428</v>
      </c>
      <c r="B99" s="13" t="str">
        <f>'Point 7'!C83</f>
        <v>BLECF_</v>
      </c>
      <c r="C99" s="68">
        <f>'Point 3'!D23</f>
        <v>622</v>
      </c>
    </row>
    <row r="100" spans="1:3" ht="12.75">
      <c r="A100">
        <v>610</v>
      </c>
      <c r="B100" s="13" t="str">
        <f>'Point 8'!D44</f>
        <v>BLECF_</v>
      </c>
      <c r="C100" s="68">
        <f>'Point 5'!E65</f>
        <v>621</v>
      </c>
    </row>
    <row r="101" spans="1:3" ht="12.75">
      <c r="A101">
        <v>424</v>
      </c>
      <c r="B101" s="13" t="str">
        <f>'Point 7'!C79</f>
        <v>BLECF_</v>
      </c>
      <c r="C101" s="68">
        <f>'Point 3'!D19</f>
        <v>620</v>
      </c>
    </row>
    <row r="102" spans="1:3" ht="12.75">
      <c r="A102">
        <v>410</v>
      </c>
      <c r="B102" s="13" t="str">
        <f>'Point 7'!C65</f>
        <v>BLECF_</v>
      </c>
      <c r="C102" s="68">
        <f>'Point 3'!D5</f>
        <v>619</v>
      </c>
    </row>
    <row r="103" spans="1:3" ht="12.75">
      <c r="A103">
        <v>604</v>
      </c>
      <c r="B103" s="13" t="str">
        <f>'Point 8'!D84</f>
        <v>BLECF_</v>
      </c>
      <c r="C103" s="68">
        <f>'Point 5'!E59</f>
        <v>383</v>
      </c>
    </row>
    <row r="104" spans="1:3" ht="12.75">
      <c r="A104">
        <v>624</v>
      </c>
      <c r="B104" s="13" t="str">
        <f>'Point 1'!D7</f>
        <v>BLECF_</v>
      </c>
      <c r="C104" s="68">
        <f>'Point 5'!E80</f>
        <v>617</v>
      </c>
    </row>
    <row r="105" spans="1:3" ht="12.75">
      <c r="A105">
        <v>493</v>
      </c>
      <c r="B105" s="13" t="str">
        <f>'Point 8'!D23</f>
        <v>BLECF_</v>
      </c>
      <c r="C105" s="68">
        <f>'Point 4'!D7</f>
        <v>616</v>
      </c>
    </row>
    <row r="106" spans="1:3" ht="12.75">
      <c r="A106">
        <v>507</v>
      </c>
      <c r="B106" s="13" t="str">
        <f>'Point 7'!C87</f>
        <v>BLECF_</v>
      </c>
      <c r="C106" s="68">
        <f>'Point 4'!D21</f>
        <v>615</v>
      </c>
    </row>
    <row r="107" spans="1:3" ht="12.75">
      <c r="A107">
        <v>423</v>
      </c>
      <c r="B107" s="13" t="str">
        <f>'Point 7'!C78</f>
        <v>BLECF_</v>
      </c>
      <c r="C107" s="68">
        <f>'Point 3'!D18</f>
        <v>614</v>
      </c>
    </row>
    <row r="108" spans="1:3" ht="12.75">
      <c r="A108">
        <v>499</v>
      </c>
      <c r="B108" s="13" t="str">
        <f>'Point 6'!D31</f>
        <v>BLECF_</v>
      </c>
      <c r="C108" s="68">
        <f>'Point 4'!D13</f>
        <v>613</v>
      </c>
    </row>
    <row r="109" spans="1:3" ht="12.75">
      <c r="A109">
        <v>1</v>
      </c>
      <c r="B109" s="13" t="str">
        <f>'Point 1'!D28</f>
        <v>BLECF_</v>
      </c>
      <c r="C109" s="68">
        <f>'Point 6'!E45</f>
        <v>612</v>
      </c>
    </row>
    <row r="110" spans="1:3" ht="12.75">
      <c r="A110">
        <v>469</v>
      </c>
      <c r="B110" s="13" t="str">
        <f>'Point 6'!D42</f>
        <v>BLECF_</v>
      </c>
      <c r="C110" s="68">
        <f>'Point 3'!D67</f>
        <v>527</v>
      </c>
    </row>
    <row r="111" spans="1:3" ht="12.75">
      <c r="A111">
        <v>2</v>
      </c>
      <c r="B111" s="13" t="str">
        <f>'Point 1'!D29</f>
        <v>BLECF_</v>
      </c>
      <c r="C111" s="68">
        <f>'Point 6'!E43</f>
        <v>610</v>
      </c>
    </row>
    <row r="112" spans="1:3" ht="12.75">
      <c r="A112">
        <v>436</v>
      </c>
      <c r="B112" s="13" t="str">
        <f>'Point 7'!C10</f>
        <v>BLECF_</v>
      </c>
      <c r="C112" s="68">
        <f>'Point 3'!D32</f>
        <v>609</v>
      </c>
    </row>
    <row r="113" spans="1:3" ht="12.75">
      <c r="A113">
        <v>416</v>
      </c>
      <c r="B113" s="13" t="str">
        <f>'Point 7'!C71</f>
        <v>BLECF_</v>
      </c>
      <c r="C113" s="68">
        <f>'Point 3'!D11</f>
        <v>607</v>
      </c>
    </row>
    <row r="114" spans="1:3" ht="12.75">
      <c r="A114">
        <v>608</v>
      </c>
      <c r="B114" s="13" t="e">
        <f>#REF!</f>
        <v>#REF!</v>
      </c>
      <c r="C114" s="68">
        <f>'Point 5'!E63</f>
        <v>605</v>
      </c>
    </row>
    <row r="115" spans="1:3" ht="12.75">
      <c r="A115">
        <v>427</v>
      </c>
      <c r="B115" s="13" t="str">
        <f>'Point 7'!C82</f>
        <v>BLECF_</v>
      </c>
      <c r="C115" s="68">
        <f>'Point 3'!D22</f>
        <v>604</v>
      </c>
    </row>
    <row r="116" spans="1:3" ht="12.75">
      <c r="A116">
        <v>611</v>
      </c>
      <c r="B116" s="13" t="str">
        <f>'Point 6'!D59</f>
        <v>BLECF_</v>
      </c>
      <c r="C116" s="68">
        <f>'Point 5'!E66</f>
        <v>603</v>
      </c>
    </row>
    <row r="117" spans="1:3" ht="12.75">
      <c r="A117">
        <v>447</v>
      </c>
      <c r="B117" s="13" t="str">
        <f>'Point 1'!D20</f>
        <v>BLECF_</v>
      </c>
      <c r="C117" s="68">
        <f>'Point 3'!D43</f>
        <v>602</v>
      </c>
    </row>
    <row r="118" spans="1:3" ht="12.75">
      <c r="A118">
        <v>411</v>
      </c>
      <c r="B118" s="13" t="str">
        <f>'Point 7'!C66</f>
        <v>BLECF_</v>
      </c>
      <c r="C118" s="68">
        <f>'Point 3'!D6</f>
        <v>601</v>
      </c>
    </row>
    <row r="119" spans="1:3" ht="12.75">
      <c r="A119">
        <v>430</v>
      </c>
      <c r="B119" s="13" t="str">
        <f>'Point 7'!C107</f>
        <v>BLECF_</v>
      </c>
      <c r="C119" s="68">
        <f>'Point 3'!D25</f>
        <v>600</v>
      </c>
    </row>
    <row r="120" spans="1:3" ht="12.75">
      <c r="A120">
        <v>511</v>
      </c>
      <c r="B120" s="13" t="str">
        <f>'Point 6'!D21</f>
        <v>BLECF_</v>
      </c>
      <c r="C120" s="68">
        <f>'Point 4'!D25</f>
        <v>599</v>
      </c>
    </row>
    <row r="121" spans="1:3" ht="12.75">
      <c r="A121">
        <v>600</v>
      </c>
      <c r="B121" s="13" t="str">
        <f>'Point 1'!D10</f>
        <v>BLECF_</v>
      </c>
      <c r="C121" s="68">
        <f>'Point 5'!E55</f>
        <v>598</v>
      </c>
    </row>
    <row r="122" spans="1:3" ht="12.75">
      <c r="A122">
        <v>273</v>
      </c>
      <c r="B122" s="13" t="str">
        <f>'Point 4'!C53</f>
        <v>BLECF_</v>
      </c>
      <c r="C122" s="68">
        <f>'Point 1'!E39</f>
        <v>597</v>
      </c>
    </row>
    <row r="123" spans="1:3" ht="12.75">
      <c r="A123">
        <v>605</v>
      </c>
      <c r="B123" s="13" t="str">
        <f>'Point 6'!D29</f>
        <v>BLECF_</v>
      </c>
      <c r="C123" s="68">
        <f>'Point 5'!E60</f>
        <v>596</v>
      </c>
    </row>
    <row r="124" spans="1:3" ht="12.75">
      <c r="A124">
        <v>276</v>
      </c>
      <c r="B124" s="13" t="str">
        <f>'Point 4'!C56</f>
        <v>BLECF_</v>
      </c>
      <c r="C124" s="68">
        <f>'Point 1'!E42</f>
        <v>401</v>
      </c>
    </row>
    <row r="125" spans="1:3" ht="12.75">
      <c r="A125">
        <v>263</v>
      </c>
      <c r="B125" s="13" t="str">
        <f>'Point 4'!C42</f>
        <v>BLECF_</v>
      </c>
      <c r="C125" s="68">
        <f>'Point 1'!E29</f>
        <v>594</v>
      </c>
    </row>
    <row r="126" spans="1:3" ht="12.75">
      <c r="A126">
        <v>277</v>
      </c>
      <c r="B126" s="13" t="str">
        <f>'Point 4'!C57</f>
        <v>BLECF_</v>
      </c>
      <c r="C126" s="68">
        <f>'Point 1'!E43</f>
        <v>593</v>
      </c>
    </row>
    <row r="127" spans="1:3" ht="12.75">
      <c r="A127">
        <v>278</v>
      </c>
      <c r="B127" s="13" t="str">
        <f>'Point 4'!C58</f>
        <v>BLECF_</v>
      </c>
      <c r="C127" s="68">
        <f>'Point 1'!E44</f>
        <v>592</v>
      </c>
    </row>
    <row r="128" spans="1:3" ht="12.75">
      <c r="A128">
        <v>508</v>
      </c>
      <c r="B128" s="13" t="str">
        <f>'Point 8'!D66</f>
        <v>BLECF_</v>
      </c>
      <c r="C128" s="68">
        <f>'Point 4'!D22</f>
        <v>591</v>
      </c>
    </row>
    <row r="129" spans="1:3" ht="12.75">
      <c r="A129">
        <v>656</v>
      </c>
      <c r="B129" s="13" t="str">
        <f>'Point 7'!C7</f>
        <v>BLECF_</v>
      </c>
      <c r="C129" s="68">
        <f>'Point 7'!D49</f>
        <v>590</v>
      </c>
    </row>
    <row r="130" spans="1:3" ht="12.75">
      <c r="A130">
        <v>565</v>
      </c>
      <c r="B130" s="13" t="str">
        <f>'Point 8'!D85</f>
        <v>BLECF_</v>
      </c>
      <c r="C130" s="68">
        <f>'Point 5'!E18</f>
        <v>589</v>
      </c>
    </row>
    <row r="131" spans="1:3" ht="12.75">
      <c r="A131">
        <v>268</v>
      </c>
      <c r="B131" s="13" t="str">
        <f>'Point 4'!C48</f>
        <v>BLECF_</v>
      </c>
      <c r="C131" s="68">
        <f>'Point 1'!E34</f>
        <v>588</v>
      </c>
    </row>
    <row r="132" spans="1:3" ht="12.75">
      <c r="A132">
        <v>644</v>
      </c>
      <c r="B132" s="13" t="str">
        <f>'Point 8'!D92</f>
        <v>BLECF_</v>
      </c>
      <c r="C132" s="68">
        <f>'Point 7'!D37</f>
        <v>587</v>
      </c>
    </row>
    <row r="133" spans="1:3" ht="12.75">
      <c r="A133">
        <v>591</v>
      </c>
      <c r="B133" s="13" t="str">
        <f>'Point 8'!D39</f>
        <v>BLECF_</v>
      </c>
      <c r="C133" s="68">
        <f>'Point 5'!E45</f>
        <v>586</v>
      </c>
    </row>
    <row r="134" spans="1:3" ht="12.75">
      <c r="A134">
        <v>537</v>
      </c>
      <c r="B134" s="13" t="str">
        <f>'Point 6'!D13</f>
        <v>BLECF_</v>
      </c>
      <c r="C134" s="68">
        <f>'Point 4'!D56</f>
        <v>585</v>
      </c>
    </row>
    <row r="135" spans="1:3" ht="12.75">
      <c r="A135">
        <v>524</v>
      </c>
      <c r="B135" s="13" t="str">
        <f>'Point 8'!D74</f>
        <v>BLECF_</v>
      </c>
      <c r="C135" s="68">
        <f>'Point 4'!D42</f>
        <v>584</v>
      </c>
    </row>
    <row r="136" spans="1:3" ht="12.75">
      <c r="A136">
        <v>549</v>
      </c>
      <c r="B136" s="13" t="str">
        <f>'Point 7'!C104</f>
        <v>BLECF_</v>
      </c>
      <c r="C136" s="68">
        <f>'Point 4'!D69</f>
        <v>582</v>
      </c>
    </row>
    <row r="137" spans="1:3" ht="12.75">
      <c r="A137">
        <v>575</v>
      </c>
      <c r="B137" s="13" t="str">
        <f>'Point 8'!D36</f>
        <v>BLECF_</v>
      </c>
      <c r="C137" s="68">
        <f>'Point 5'!E29</f>
        <v>581</v>
      </c>
    </row>
    <row r="138" spans="1:3" ht="12.75">
      <c r="A138">
        <v>120</v>
      </c>
      <c r="B138" s="13" t="str">
        <f>'Point 2'!D66</f>
        <v>BLECF_</v>
      </c>
      <c r="C138" s="68">
        <f>'Point 7'!D8</f>
        <v>580</v>
      </c>
    </row>
    <row r="139" spans="1:3" ht="12.75">
      <c r="A139">
        <v>592</v>
      </c>
      <c r="B139" s="13" t="str">
        <f>'Point 1'!D11</f>
        <v>BLECF_</v>
      </c>
      <c r="C139" s="68">
        <f>'Point 5'!E46</f>
        <v>579</v>
      </c>
    </row>
    <row r="140" spans="1:3" ht="12.75">
      <c r="A140">
        <v>514</v>
      </c>
      <c r="B140" s="13" t="str">
        <f>'Point 8'!D16</f>
        <v>BLECF_</v>
      </c>
      <c r="C140" s="68">
        <f>'Point 4'!D30</f>
        <v>578</v>
      </c>
    </row>
    <row r="141" spans="1:3" ht="12.75">
      <c r="A141">
        <v>445</v>
      </c>
      <c r="B141" s="13" t="str">
        <f>'Point 8'!D73</f>
        <v>BLECF_</v>
      </c>
      <c r="C141" s="68">
        <f>'Point 3'!D41</f>
        <v>577</v>
      </c>
    </row>
    <row r="142" spans="1:3" ht="12.75">
      <c r="A142">
        <v>439</v>
      </c>
      <c r="B142" s="13" t="str">
        <f>'Point 8'!D61</f>
        <v>BLECF_</v>
      </c>
      <c r="C142" s="68">
        <f>'Point 3'!D35</f>
        <v>576</v>
      </c>
    </row>
    <row r="143" spans="1:3" ht="12.75">
      <c r="A143">
        <v>446</v>
      </c>
      <c r="B143" s="13" t="str">
        <f>'Point 8'!D32</f>
        <v>BLECF_</v>
      </c>
      <c r="C143" s="68">
        <f>'Point 3'!D42</f>
        <v>575</v>
      </c>
    </row>
    <row r="144" spans="1:3" ht="12.75">
      <c r="A144">
        <v>438</v>
      </c>
      <c r="B144" s="13" t="str">
        <f>'Point 1'!D17</f>
        <v>BLECF_</v>
      </c>
      <c r="C144" s="68">
        <f>'Point 3'!D34</f>
        <v>103</v>
      </c>
    </row>
    <row r="145" spans="1:3" ht="12.75">
      <c r="A145">
        <v>497</v>
      </c>
      <c r="B145" s="13" t="str">
        <f>'Point 8'!D87</f>
        <v>BLECF_</v>
      </c>
      <c r="C145" s="68">
        <f>'Point 4'!D11</f>
        <v>572</v>
      </c>
    </row>
    <row r="146" spans="1:3" ht="12.75">
      <c r="A146">
        <v>3</v>
      </c>
      <c r="B146" s="13" t="str">
        <f>'Point 1'!D30</f>
        <v>BLECF_</v>
      </c>
      <c r="C146" s="68">
        <f>'Point 7'!D20</f>
        <v>208</v>
      </c>
    </row>
    <row r="147" spans="1:3" ht="12.75">
      <c r="A147">
        <v>301</v>
      </c>
      <c r="B147" s="13" t="str">
        <f>'Point 5'!D15</f>
        <v>BLECF_</v>
      </c>
      <c r="C147" s="68">
        <f>'Point 1'!E70</f>
        <v>570</v>
      </c>
    </row>
    <row r="148" spans="1:3" ht="12.75">
      <c r="A148">
        <v>4</v>
      </c>
      <c r="B148" s="13" t="str">
        <f>'Point 1'!D31</f>
        <v>BLECF_</v>
      </c>
      <c r="C148" s="68">
        <f>'Point 6'!E75</f>
        <v>569</v>
      </c>
    </row>
    <row r="149" spans="1:3" ht="12.75">
      <c r="A149">
        <v>531</v>
      </c>
      <c r="B149" s="13" t="str">
        <f>'Point 8'!D86</f>
        <v>BLECF_</v>
      </c>
      <c r="C149" s="68">
        <f>'Point 4'!D50</f>
        <v>568</v>
      </c>
    </row>
    <row r="150" spans="1:3" ht="12.75">
      <c r="A150">
        <v>297</v>
      </c>
      <c r="B150" s="13" t="str">
        <f>'Point 5'!D11</f>
        <v>BLECF_</v>
      </c>
      <c r="C150" s="68">
        <f>'Point 1'!E64</f>
        <v>567</v>
      </c>
    </row>
    <row r="151" spans="1:3" ht="12.75">
      <c r="A151">
        <v>5</v>
      </c>
      <c r="B151" s="13" t="str">
        <f>'Point 1'!D32</f>
        <v>BLECF_</v>
      </c>
      <c r="C151" s="68">
        <f>'Point 6'!E80</f>
        <v>566</v>
      </c>
    </row>
    <row r="152" spans="1:3" ht="12.75">
      <c r="A152">
        <v>6</v>
      </c>
      <c r="B152" s="13" t="str">
        <f>'Point 1'!D33</f>
        <v>BLECF_</v>
      </c>
      <c r="C152" s="68">
        <f>'Point 6'!E90</f>
        <v>565</v>
      </c>
    </row>
    <row r="153" spans="1:3" ht="12.75">
      <c r="A153">
        <v>7</v>
      </c>
      <c r="B153" s="13" t="str">
        <f>'Point 1'!D34</f>
        <v>BLECF_</v>
      </c>
      <c r="C153" s="68">
        <f>'Point 6'!E86</f>
        <v>564</v>
      </c>
    </row>
    <row r="154" spans="1:3" ht="12.75">
      <c r="A154">
        <v>8</v>
      </c>
      <c r="B154" s="13" t="str">
        <f>'Point 1'!D35</f>
        <v>BLECF_</v>
      </c>
      <c r="C154" s="68">
        <f>'Point 6'!E79</f>
        <v>563</v>
      </c>
    </row>
    <row r="155" spans="1:3" ht="12.75">
      <c r="A155">
        <v>466</v>
      </c>
      <c r="B155" s="13" t="str">
        <f>'Point 8'!D75</f>
        <v>BLECF_</v>
      </c>
      <c r="C155" s="68">
        <f>'Point 3'!D63</f>
        <v>562</v>
      </c>
    </row>
    <row r="156" spans="1:3" ht="12.75">
      <c r="A156">
        <v>9</v>
      </c>
      <c r="B156" s="13" t="str">
        <f>'Point 1'!D36</f>
        <v>BLECF_</v>
      </c>
      <c r="C156" s="68">
        <f>'Point 6'!E89</f>
        <v>561</v>
      </c>
    </row>
    <row r="157" spans="1:3" ht="12.75">
      <c r="A157">
        <v>648</v>
      </c>
      <c r="B157" s="13" t="str">
        <f>'Point 6'!D41</f>
        <v>BLECF_</v>
      </c>
      <c r="C157" s="68">
        <f>'Point 7'!D41</f>
        <v>638</v>
      </c>
    </row>
    <row r="158" spans="1:3" ht="12.75">
      <c r="A158">
        <v>639</v>
      </c>
      <c r="B158" s="13" t="str">
        <f>'Point 7'!C93</f>
        <v>BLECF_</v>
      </c>
      <c r="C158" s="68">
        <f>'Point 7'!D32</f>
        <v>559</v>
      </c>
    </row>
    <row r="159" spans="1:3" ht="12.75">
      <c r="A159">
        <v>535</v>
      </c>
      <c r="B159" s="13" t="str">
        <f>'Point 7'!C86</f>
        <v>BLECF_</v>
      </c>
      <c r="C159" s="68">
        <f>'Point 4'!D54</f>
        <v>558</v>
      </c>
    </row>
    <row r="160" spans="1:3" ht="12.75">
      <c r="A160">
        <v>10</v>
      </c>
      <c r="B160" s="13" t="str">
        <f>'Point 1'!D37</f>
        <v>BLECF_</v>
      </c>
      <c r="C160" s="68">
        <f>'Point 6'!E87</f>
        <v>557</v>
      </c>
    </row>
    <row r="161" spans="1:3" ht="12.75">
      <c r="A161">
        <v>523</v>
      </c>
      <c r="B161" s="13" t="str">
        <f>'Point 1'!D9</f>
        <v>BLECF_</v>
      </c>
      <c r="C161" s="68">
        <f>'Point 4'!D41</f>
        <v>235</v>
      </c>
    </row>
    <row r="162" spans="1:3" ht="12.75">
      <c r="A162">
        <v>11</v>
      </c>
      <c r="B162" s="13" t="str">
        <f>'Point 1'!D38</f>
        <v>BLECF_</v>
      </c>
      <c r="C162" s="68">
        <f>'Point 6'!E85</f>
        <v>555</v>
      </c>
    </row>
    <row r="163" spans="1:3" ht="12.75">
      <c r="A163">
        <v>650</v>
      </c>
      <c r="B163" s="13" t="str">
        <f>'Point 6'!D44</f>
        <v>BLECF_</v>
      </c>
      <c r="C163" s="68">
        <f>'Point 7'!D43</f>
        <v>360</v>
      </c>
    </row>
    <row r="164" spans="1:3" ht="12.75">
      <c r="A164">
        <v>505</v>
      </c>
      <c r="B164" s="13" t="str">
        <f>'Point 6'!D51</f>
        <v>BLECF_</v>
      </c>
      <c r="C164" s="68">
        <f>'Point 4'!D19</f>
        <v>552</v>
      </c>
    </row>
    <row r="165" spans="1:3" ht="12.75">
      <c r="A165">
        <v>544</v>
      </c>
      <c r="B165" s="13" t="e">
        <f>#REF!</f>
        <v>#REF!</v>
      </c>
      <c r="C165" s="68">
        <f>'Point 4'!D64</f>
        <v>551</v>
      </c>
    </row>
    <row r="166" spans="1:3" ht="12.75">
      <c r="A166">
        <v>265</v>
      </c>
      <c r="B166" s="13" t="str">
        <f>'Point 4'!C44</f>
        <v>BLECF_</v>
      </c>
      <c r="C166" s="68">
        <f>'Point 1'!E31</f>
        <v>550</v>
      </c>
    </row>
    <row r="167" spans="1:3" ht="12.75">
      <c r="A167">
        <v>12</v>
      </c>
      <c r="B167" s="13" t="str">
        <f>'Point 1'!D39</f>
        <v>BLECF_</v>
      </c>
      <c r="C167" s="68">
        <f>'Point 6'!E10</f>
        <v>549</v>
      </c>
    </row>
    <row r="168" spans="1:3" ht="12.75">
      <c r="A168">
        <v>13</v>
      </c>
      <c r="B168" s="13" t="str">
        <f>'Point 1'!D40</f>
        <v>BLECF_</v>
      </c>
      <c r="C168" s="68">
        <f>'Point 6'!E39</f>
        <v>548</v>
      </c>
    </row>
    <row r="169" spans="1:3" ht="12.75">
      <c r="A169">
        <v>543</v>
      </c>
      <c r="B169" s="13" t="str">
        <f>'Point 6'!D14</f>
        <v>BLECF_</v>
      </c>
      <c r="C169" s="68">
        <f>'Point 4'!D63</f>
        <v>547</v>
      </c>
    </row>
    <row r="170" spans="1:3" ht="12.75">
      <c r="A170">
        <v>566</v>
      </c>
      <c r="B170" s="13" t="str">
        <f>'Point 8'!D55</f>
        <v>BLECF_</v>
      </c>
      <c r="C170" s="68">
        <f>'Point 5'!E19</f>
        <v>546</v>
      </c>
    </row>
    <row r="171" spans="1:3" ht="12.75">
      <c r="A171">
        <v>14</v>
      </c>
      <c r="B171" s="13" t="str">
        <f>'Point 1'!D41</f>
        <v>BLECF_</v>
      </c>
      <c r="C171" s="68">
        <f>'Point 6'!E55</f>
        <v>545</v>
      </c>
    </row>
    <row r="172" spans="1:3" ht="12.75">
      <c r="A172">
        <v>637</v>
      </c>
      <c r="B172" s="13" t="str">
        <f>'Point 6'!D61</f>
        <v>BLECF_</v>
      </c>
      <c r="C172" s="68">
        <f>'Point 7'!D30</f>
        <v>544</v>
      </c>
    </row>
    <row r="173" spans="1:3" ht="12.75">
      <c r="A173">
        <v>450</v>
      </c>
      <c r="B173" s="13" t="e">
        <f>#REF!</f>
        <v>#REF!</v>
      </c>
      <c r="C173" s="68">
        <f>'Point 3'!D47</f>
        <v>543</v>
      </c>
    </row>
    <row r="174" spans="1:3" ht="12.75">
      <c r="A174">
        <v>15</v>
      </c>
      <c r="B174" s="13" t="str">
        <f>'Point 1'!D42</f>
        <v>BLECF_</v>
      </c>
      <c r="C174" s="68">
        <f>'Point 6'!E65</f>
        <v>542</v>
      </c>
    </row>
    <row r="175" spans="1:3" ht="12.75">
      <c r="A175">
        <v>456</v>
      </c>
      <c r="B175" s="13" t="e">
        <f>#REF!</f>
        <v>#REF!</v>
      </c>
      <c r="C175" s="68">
        <f>'Point 3'!D53</f>
        <v>541</v>
      </c>
    </row>
    <row r="176" spans="1:3" ht="12.75">
      <c r="A176">
        <v>16</v>
      </c>
      <c r="B176" s="13" t="str">
        <f>'Point 1'!D43</f>
        <v>BLECF_</v>
      </c>
      <c r="C176" s="68">
        <f>'Point 6'!E83</f>
        <v>540</v>
      </c>
    </row>
    <row r="177" spans="1:3" ht="12.75">
      <c r="A177">
        <v>299</v>
      </c>
      <c r="B177" s="13" t="str">
        <f>'Point 5'!D13</f>
        <v>BLECF_</v>
      </c>
      <c r="C177" s="68">
        <f>'Point 1'!E68</f>
        <v>539</v>
      </c>
    </row>
    <row r="178" spans="1:3" ht="12.75">
      <c r="A178">
        <v>17</v>
      </c>
      <c r="B178" s="13" t="str">
        <f>'Point 1'!D44</f>
        <v>BLECF_</v>
      </c>
      <c r="C178" s="68">
        <f>'Point 6'!E93</f>
        <v>538</v>
      </c>
    </row>
    <row r="179" spans="1:3" ht="12.75">
      <c r="A179">
        <v>540</v>
      </c>
      <c r="B179" s="13" t="str">
        <f>'Point 6'!D62</f>
        <v>BLECF_</v>
      </c>
      <c r="C179" s="68">
        <f>'Point 4'!D59</f>
        <v>537</v>
      </c>
    </row>
    <row r="180" spans="1:3" ht="12.75">
      <c r="A180">
        <v>443</v>
      </c>
      <c r="B180" s="13" t="str">
        <f>'Point 6'!D82</f>
        <v>BLECF_</v>
      </c>
      <c r="C180" s="68">
        <f>'Point 3'!D39</f>
        <v>536</v>
      </c>
    </row>
    <row r="181" spans="1:3" ht="12.75">
      <c r="A181">
        <v>18</v>
      </c>
      <c r="B181" s="13" t="str">
        <f>'Point 1'!D45</f>
        <v>BLECF_</v>
      </c>
      <c r="C181" s="68">
        <f>'Point 7'!D23</f>
        <v>534</v>
      </c>
    </row>
    <row r="182" spans="1:3" ht="12.75">
      <c r="A182">
        <v>19</v>
      </c>
      <c r="B182" s="13" t="str">
        <f>'Point 1'!D46</f>
        <v>BLECF_</v>
      </c>
      <c r="C182" s="68">
        <f>'Point 6'!E5</f>
        <v>533</v>
      </c>
    </row>
    <row r="183" spans="1:3" ht="12.75">
      <c r="A183">
        <v>20</v>
      </c>
      <c r="B183" s="13" t="str">
        <f>'Point 1'!D48</f>
        <v>BLECF_</v>
      </c>
      <c r="C183" s="68">
        <f>'Point 6'!E74</f>
        <v>532</v>
      </c>
    </row>
    <row r="184" spans="1:3" ht="12.75">
      <c r="A184">
        <v>530</v>
      </c>
      <c r="B184" s="13" t="str">
        <f>'Point 7'!C98</f>
        <v>BLECF_</v>
      </c>
      <c r="C184" s="68">
        <f>'Point 4'!D49</f>
        <v>531</v>
      </c>
    </row>
    <row r="185" spans="1:3" ht="12.75">
      <c r="A185">
        <v>272</v>
      </c>
      <c r="B185" s="13" t="str">
        <f>'Point 4'!C52</f>
        <v>BLECF_</v>
      </c>
      <c r="C185" s="68">
        <f>'Point 1'!E38</f>
        <v>530</v>
      </c>
    </row>
    <row r="186" spans="1:3" ht="12.75">
      <c r="A186">
        <v>21</v>
      </c>
      <c r="B186" s="13" t="str">
        <f>'Point 1'!D49</f>
        <v>BLECF_</v>
      </c>
      <c r="C186" s="68">
        <f>'Point 6'!E72</f>
        <v>611</v>
      </c>
    </row>
    <row r="187" spans="1:3" ht="12.75">
      <c r="A187">
        <v>581</v>
      </c>
      <c r="B187" s="13" t="str">
        <f>'Point 8'!D5</f>
        <v>BLECF_</v>
      </c>
      <c r="C187" s="68">
        <f>'Point 5'!E35</f>
        <v>525</v>
      </c>
    </row>
    <row r="188" spans="1:3" ht="12.75">
      <c r="A188">
        <v>476</v>
      </c>
      <c r="B188" s="13" t="str">
        <f>'Point 7'!C18</f>
        <v>BLECF_</v>
      </c>
      <c r="C188" s="68">
        <f>'Point 3'!D74</f>
        <v>523</v>
      </c>
    </row>
    <row r="189" spans="1:3" ht="12.75">
      <c r="A189">
        <v>308</v>
      </c>
      <c r="B189" s="13" t="str">
        <f>'Point 5'!D22</f>
        <v>BLECF_</v>
      </c>
      <c r="C189" s="68">
        <f>'Point 1'!E77</f>
        <v>522</v>
      </c>
    </row>
    <row r="190" spans="1:3" ht="12.75">
      <c r="A190">
        <v>585</v>
      </c>
      <c r="B190" s="13" t="str">
        <f>'Point 8'!D56</f>
        <v>BLECF_</v>
      </c>
      <c r="C190" s="68">
        <f>'Point 5'!E39</f>
        <v>521</v>
      </c>
    </row>
    <row r="191" spans="1:3" ht="12.75">
      <c r="A191">
        <v>326</v>
      </c>
      <c r="B191" s="13" t="str">
        <f>'Point 5'!D41</f>
        <v>BLECF_</v>
      </c>
      <c r="C191" s="68">
        <f>'Point 2'!E9</f>
        <v>520</v>
      </c>
    </row>
    <row r="192" spans="1:3" ht="12.75">
      <c r="A192">
        <v>483</v>
      </c>
      <c r="B192" s="13" t="str">
        <f>'Point 8'!D30</f>
        <v>BLECF_</v>
      </c>
      <c r="C192" s="68">
        <f>'Point 3'!D81</f>
        <v>519</v>
      </c>
    </row>
    <row r="193" spans="1:3" ht="12.75">
      <c r="A193">
        <v>266</v>
      </c>
      <c r="B193" s="13" t="str">
        <f>'Point 4'!C45</f>
        <v>BLECF_</v>
      </c>
      <c r="C193" s="68">
        <f>'Point 1'!E32</f>
        <v>518</v>
      </c>
    </row>
    <row r="194" spans="1:3" ht="12.75">
      <c r="A194">
        <v>349</v>
      </c>
      <c r="B194" s="13" t="str">
        <f>'Point 5'!D65</f>
        <v>BLECF_</v>
      </c>
      <c r="C194" s="68">
        <f>'Point 2'!E33</f>
        <v>517</v>
      </c>
    </row>
    <row r="195" spans="1:3" ht="12.75">
      <c r="A195">
        <v>361</v>
      </c>
      <c r="B195" s="13" t="str">
        <f>'Point 5'!D78</f>
        <v>BLECF_</v>
      </c>
      <c r="C195" s="68">
        <f>'Point 2'!E45</f>
        <v>516</v>
      </c>
    </row>
    <row r="196" spans="1:3" ht="12.75">
      <c r="A196">
        <v>305</v>
      </c>
      <c r="B196" s="13" t="str">
        <f>'Point 5'!D19</f>
        <v>BLECF_</v>
      </c>
      <c r="C196" s="68">
        <f>'Point 1'!E74</f>
        <v>515</v>
      </c>
    </row>
    <row r="197" spans="1:3" ht="12.75">
      <c r="A197">
        <v>472</v>
      </c>
      <c r="B197" s="13" t="str">
        <f>'Point 7'!C5</f>
        <v>BLECF_</v>
      </c>
      <c r="C197" s="68">
        <f>'Point 3'!D70</f>
        <v>514</v>
      </c>
    </row>
    <row r="198" spans="1:3" ht="12.75">
      <c r="A198">
        <v>642</v>
      </c>
      <c r="B198" s="13" t="str">
        <f>'Point 8'!D78</f>
        <v>BLECF_</v>
      </c>
      <c r="C198" s="68">
        <f>'Point 7'!D35</f>
        <v>513</v>
      </c>
    </row>
    <row r="199" spans="1:3" ht="12.75">
      <c r="A199">
        <v>292</v>
      </c>
      <c r="B199" s="13" t="str">
        <f>'Point 5'!D6</f>
        <v>BLECF_</v>
      </c>
      <c r="C199" s="68">
        <f>'Point 1'!E59</f>
        <v>512</v>
      </c>
    </row>
    <row r="200" spans="1:3" ht="12.75">
      <c r="A200">
        <v>23</v>
      </c>
      <c r="B200" s="13" t="str">
        <f>'Point 1'!D51</f>
        <v>BLECF_</v>
      </c>
      <c r="C200" s="68">
        <f>'Point 6'!E30</f>
        <v>511</v>
      </c>
    </row>
    <row r="201" spans="1:3" ht="12.75">
      <c r="A201">
        <v>364</v>
      </c>
      <c r="B201" s="13" t="str">
        <f>'Point 5'!D81</f>
        <v>BLECF_</v>
      </c>
      <c r="C201" s="68">
        <f>'Point 2'!E48</f>
        <v>510</v>
      </c>
    </row>
    <row r="202" spans="1:3" ht="12.75">
      <c r="A202">
        <v>525</v>
      </c>
      <c r="B202" s="13" t="str">
        <f>'Point 6'!D48</f>
        <v>BLECF_</v>
      </c>
      <c r="C202" s="68">
        <f>'Point 4'!D43</f>
        <v>509</v>
      </c>
    </row>
    <row r="203" spans="1:3" ht="12.75">
      <c r="A203">
        <v>24</v>
      </c>
      <c r="B203" s="13" t="str">
        <f>'Point 1'!D52</f>
        <v>BLECF_</v>
      </c>
      <c r="C203" s="68">
        <f>'Point 6'!E40</f>
        <v>508</v>
      </c>
    </row>
    <row r="204" spans="1:3" ht="12.75">
      <c r="A204">
        <v>564</v>
      </c>
      <c r="B204" s="13" t="str">
        <f>'Point 6'!D20</f>
        <v>BLECF_</v>
      </c>
      <c r="C204" s="68">
        <f>'Point 5'!E17</f>
        <v>506</v>
      </c>
    </row>
    <row r="205" spans="1:3" ht="12.75">
      <c r="A205">
        <v>686</v>
      </c>
      <c r="B205" s="13" t="str">
        <f>'Point 6'!D80</f>
        <v>BLECF_</v>
      </c>
      <c r="C205" s="68">
        <f>'Point 7'!D80</f>
        <v>505</v>
      </c>
    </row>
    <row r="206" spans="1:3" ht="12.75">
      <c r="A206">
        <v>470</v>
      </c>
      <c r="B206" s="13" t="str">
        <f>'Point 8'!D31</f>
        <v>BLECF_</v>
      </c>
      <c r="C206" s="68">
        <f>'Point 3'!D68</f>
        <v>504</v>
      </c>
    </row>
    <row r="207" spans="1:3" ht="12.75">
      <c r="A207">
        <v>461</v>
      </c>
      <c r="B207" s="13" t="e">
        <f>#REF!</f>
        <v>#REF!</v>
      </c>
      <c r="C207" s="68">
        <f>'Point 3'!D58</f>
        <v>502</v>
      </c>
    </row>
    <row r="208" spans="1:3" ht="12.75">
      <c r="A208">
        <v>283</v>
      </c>
      <c r="B208" s="13" t="str">
        <f>'Point 4'!C63</f>
        <v>BLECF_</v>
      </c>
      <c r="C208" s="68">
        <f>'Point 1'!E50</f>
        <v>501</v>
      </c>
    </row>
    <row r="209" spans="1:3" ht="12.75">
      <c r="A209">
        <v>312</v>
      </c>
      <c r="B209" s="13" t="str">
        <f>'Point 5'!D26</f>
        <v>BLECF_</v>
      </c>
      <c r="C209" s="68">
        <f>'Point 1'!E81</f>
        <v>500</v>
      </c>
    </row>
    <row r="210" spans="1:3" ht="12.75">
      <c r="A210">
        <v>25</v>
      </c>
      <c r="B210" s="13" t="str">
        <f>'Point 1'!D53</f>
        <v>BLECF_</v>
      </c>
      <c r="C210" s="68" t="e">
        <f>#REF!</f>
        <v>#REF!</v>
      </c>
    </row>
    <row r="211" spans="1:3" ht="12.75">
      <c r="A211">
        <v>471</v>
      </c>
      <c r="B211" s="13" t="str">
        <f>'Point 7'!C26</f>
        <v>BLECF_</v>
      </c>
      <c r="C211" s="68">
        <f>'Point 3'!D69</f>
        <v>499</v>
      </c>
    </row>
    <row r="212" spans="1:3" ht="12.75">
      <c r="A212">
        <v>324</v>
      </c>
      <c r="B212" s="13" t="str">
        <f>'Point 5'!D39</f>
        <v>BLECF_</v>
      </c>
      <c r="C212" s="68">
        <f>'Point 2'!E7</f>
        <v>497</v>
      </c>
    </row>
    <row r="213" spans="1:3" ht="12.75">
      <c r="A213">
        <v>474</v>
      </c>
      <c r="B213" s="13" t="str">
        <f>'Point 8'!D52</f>
        <v>BLECF_</v>
      </c>
      <c r="C213" s="68">
        <f>'Point 3'!D72</f>
        <v>496</v>
      </c>
    </row>
    <row r="214" spans="1:3" ht="12.75">
      <c r="A214">
        <v>318</v>
      </c>
      <c r="B214" s="13" t="str">
        <f>'Point 5'!D33</f>
        <v>BLECF_</v>
      </c>
      <c r="C214" s="68">
        <f>'Point 1'!E87</f>
        <v>495</v>
      </c>
    </row>
    <row r="215" spans="1:3" ht="12.75">
      <c r="A215">
        <v>344</v>
      </c>
      <c r="B215" s="13" t="str">
        <f>'Point 5'!D60</f>
        <v>BLECF_</v>
      </c>
      <c r="C215" s="68">
        <f>'Point 2'!E28</f>
        <v>583</v>
      </c>
    </row>
    <row r="216" spans="1:3" ht="12.75">
      <c r="A216">
        <v>473</v>
      </c>
      <c r="B216" s="13" t="str">
        <f>'Point 8'!D50</f>
        <v>BLECF_</v>
      </c>
      <c r="C216" s="68">
        <f>'Point 3'!D71</f>
        <v>493</v>
      </c>
    </row>
    <row r="217" spans="1:3" ht="12.75">
      <c r="A217">
        <v>460</v>
      </c>
      <c r="B217" s="13" t="str">
        <f>'Point 1'!D22</f>
        <v>BLECF_</v>
      </c>
      <c r="C217" s="68">
        <f>'Point 3'!D57</f>
        <v>709</v>
      </c>
    </row>
    <row r="218" spans="1:3" ht="12.75">
      <c r="A218">
        <v>352</v>
      </c>
      <c r="B218" s="13" t="str">
        <f>'Point 5'!D69</f>
        <v>BLECF_</v>
      </c>
      <c r="C218" s="68">
        <f>'Point 2'!E36</f>
        <v>491</v>
      </c>
    </row>
    <row r="219" spans="1:3" ht="12.75">
      <c r="A219">
        <v>627</v>
      </c>
      <c r="B219" s="13" t="str">
        <f>'Point 6'!D22</f>
        <v>BLECF_</v>
      </c>
      <c r="C219" s="68">
        <f>'Point 5'!E83</f>
        <v>490</v>
      </c>
    </row>
    <row r="220" spans="1:3" ht="12.75">
      <c r="A220">
        <v>485</v>
      </c>
      <c r="B220" s="13" t="str">
        <f>'Point 6'!D63</f>
        <v>BLECF_</v>
      </c>
      <c r="C220" s="68">
        <f>'Point 3'!D83</f>
        <v>489</v>
      </c>
    </row>
    <row r="221" spans="1:3" ht="12.75">
      <c r="A221">
        <v>487</v>
      </c>
      <c r="B221" s="13" t="str">
        <f>'Point 8'!D29</f>
        <v>BLECF_</v>
      </c>
      <c r="C221" s="68">
        <f>'Point 3'!D85</f>
        <v>488</v>
      </c>
    </row>
    <row r="222" spans="1:3" ht="12.75">
      <c r="A222">
        <v>454</v>
      </c>
      <c r="B222" s="13" t="str">
        <f>'Point 7'!C88</f>
        <v>BLECF_</v>
      </c>
      <c r="C222" s="68">
        <f>'Point 3'!D51</f>
        <v>487</v>
      </c>
    </row>
    <row r="223" spans="1:3" ht="12.75">
      <c r="A223">
        <v>26</v>
      </c>
      <c r="B223" s="13" t="str">
        <f>'Point 1'!D54</f>
        <v>BLECF_</v>
      </c>
      <c r="C223" s="68">
        <f>'Point 7'!D108</f>
        <v>486</v>
      </c>
    </row>
    <row r="224" spans="1:3" ht="12.75">
      <c r="A224">
        <v>479</v>
      </c>
      <c r="B224" s="13" t="str">
        <f>'Point 8'!D48</f>
        <v>BLECF_</v>
      </c>
      <c r="C224" s="68">
        <f>'Point 3'!D77</f>
        <v>485</v>
      </c>
    </row>
    <row r="225" spans="1:3" ht="12.75">
      <c r="A225">
        <v>390</v>
      </c>
      <c r="B225" s="13" t="str">
        <f>'Point 7'!C44</f>
        <v>BLECF_</v>
      </c>
      <c r="C225" s="68">
        <f>'Point 2'!E76</f>
        <v>484</v>
      </c>
    </row>
    <row r="226" spans="1:3" ht="12.75">
      <c r="A226">
        <v>680</v>
      </c>
      <c r="B226" s="13" t="str">
        <f>'Point 6'!D85</f>
        <v>BLECF_</v>
      </c>
      <c r="C226" s="68">
        <f>'Point 7'!D74</f>
        <v>482</v>
      </c>
    </row>
    <row r="227" spans="1:3" ht="12.75">
      <c r="A227">
        <v>306</v>
      </c>
      <c r="B227" s="13" t="str">
        <f>'Point 5'!D20</f>
        <v>BLECF_</v>
      </c>
      <c r="C227" s="68">
        <f>'Point 1'!E75</f>
        <v>481</v>
      </c>
    </row>
    <row r="228" spans="1:3" ht="12.75">
      <c r="A228">
        <v>465</v>
      </c>
      <c r="B228" s="13" t="str">
        <f>'Point 1'!D23</f>
        <v>BLECF_</v>
      </c>
      <c r="C228" s="68">
        <f>'Point 3'!D62</f>
        <v>186</v>
      </c>
    </row>
    <row r="229" spans="1:3" ht="12.75">
      <c r="A229">
        <v>313</v>
      </c>
      <c r="B229" s="13" t="str">
        <f>'Point 5'!D28</f>
        <v>BLECF_</v>
      </c>
      <c r="C229" s="68">
        <f>'Point 1'!E82</f>
        <v>479</v>
      </c>
    </row>
    <row r="230" spans="1:3" ht="12.75">
      <c r="A230">
        <v>314</v>
      </c>
      <c r="B230" s="13" t="str">
        <f>'Point 5'!D29</f>
        <v>BLECF_</v>
      </c>
      <c r="C230" s="68">
        <f>'Point 1'!E83</f>
        <v>478</v>
      </c>
    </row>
    <row r="231" spans="1:3" ht="12.75">
      <c r="A231">
        <v>573</v>
      </c>
      <c r="B231" s="13" t="str">
        <f>'Point 6'!D56</f>
        <v>BLECF_</v>
      </c>
      <c r="C231" s="68">
        <f>'Point 5'!E26</f>
        <v>477</v>
      </c>
    </row>
    <row r="232" spans="1:3" ht="12.75">
      <c r="A232">
        <v>365</v>
      </c>
      <c r="B232" s="13" t="str">
        <f>'Point 5'!D82</f>
        <v>BLECF_</v>
      </c>
      <c r="C232" s="68">
        <f>'Point 2'!E49</f>
        <v>476</v>
      </c>
    </row>
    <row r="233" spans="1:3" ht="12.75">
      <c r="A233">
        <v>568</v>
      </c>
      <c r="B233" s="13" t="str">
        <f>'Point 8'!D10</f>
        <v>BLECF_</v>
      </c>
      <c r="C233" s="68">
        <f>'Point 5'!E21</f>
        <v>475</v>
      </c>
    </row>
    <row r="234" spans="1:3" ht="12.75">
      <c r="A234">
        <v>356</v>
      </c>
      <c r="B234" s="13" t="str">
        <f>'Point 5'!D73</f>
        <v>BLECF_</v>
      </c>
      <c r="C234" s="68">
        <f>'Point 2'!E40</f>
        <v>474</v>
      </c>
    </row>
    <row r="235" spans="1:3" ht="12.75">
      <c r="A235">
        <v>567</v>
      </c>
      <c r="B235" s="13" t="str">
        <f>'Point 6'!D91</f>
        <v>BLECF_</v>
      </c>
      <c r="C235" s="68">
        <f>'Point 5'!E20</f>
        <v>473</v>
      </c>
    </row>
    <row r="236" spans="1:3" ht="12.75">
      <c r="A236">
        <v>468</v>
      </c>
      <c r="B236" s="13" t="str">
        <f>'Point 7'!C97</f>
        <v>BLECF_</v>
      </c>
      <c r="C236" s="68">
        <f>'Point 3'!D66</f>
        <v>68</v>
      </c>
    </row>
    <row r="237" spans="1:3" ht="12.75">
      <c r="A237">
        <v>504</v>
      </c>
      <c r="B237" s="13" t="str">
        <f>'Point 6'!D34</f>
        <v>BLECF_</v>
      </c>
      <c r="C237" s="68">
        <f>'Point 4'!D18</f>
        <v>471</v>
      </c>
    </row>
    <row r="238" spans="1:3" ht="12.75">
      <c r="A238">
        <v>683</v>
      </c>
      <c r="B238" s="13" t="str">
        <f>'Point 6'!D79</f>
        <v>BLECF_</v>
      </c>
      <c r="C238" s="68">
        <f>'Point 7'!D77</f>
        <v>470</v>
      </c>
    </row>
    <row r="239" spans="1:3" ht="12.75">
      <c r="A239">
        <v>635</v>
      </c>
      <c r="B239" s="13" t="str">
        <f>'Point 8'!D53</f>
        <v>BLECF_</v>
      </c>
      <c r="C239" s="68">
        <f>'Point 7'!D28</f>
        <v>469</v>
      </c>
    </row>
    <row r="240" spans="1:3" ht="12.75">
      <c r="A240">
        <v>332</v>
      </c>
      <c r="B240" s="13" t="str">
        <f>'Point 5'!D48</f>
        <v>BLECF_</v>
      </c>
      <c r="C240" s="68">
        <f>'Point 2'!E15</f>
        <v>468</v>
      </c>
    </row>
    <row r="241" spans="1:3" ht="12.75">
      <c r="A241">
        <v>27</v>
      </c>
      <c r="B241" s="13" t="str">
        <f>'Point 1'!D55</f>
        <v>BLECF_</v>
      </c>
      <c r="C241" s="68">
        <f>'Point 7'!D91</f>
        <v>467</v>
      </c>
    </row>
    <row r="242" spans="1:3" ht="12.75">
      <c r="A242">
        <v>29</v>
      </c>
      <c r="B242" s="13" t="str">
        <f>'Point 1'!D57</f>
        <v>BLECF_</v>
      </c>
      <c r="C242" s="68">
        <f>'Point 7'!D19</f>
        <v>466</v>
      </c>
    </row>
    <row r="243" spans="1:3" ht="12.75">
      <c r="A243">
        <v>652</v>
      </c>
      <c r="B243" s="13" t="e">
        <f>#REF!</f>
        <v>#REF!</v>
      </c>
      <c r="C243" s="68">
        <f>'Point 7'!D45</f>
        <v>265</v>
      </c>
    </row>
    <row r="244" spans="1:3" ht="12.75">
      <c r="A244">
        <v>681</v>
      </c>
      <c r="B244" s="13" t="str">
        <f>'Point 6'!D87</f>
        <v>BLECF_</v>
      </c>
      <c r="C244" s="68">
        <f>'Point 7'!D75</f>
        <v>464</v>
      </c>
    </row>
    <row r="245" spans="1:3" ht="12.75">
      <c r="A245">
        <v>393</v>
      </c>
      <c r="B245" s="13" t="str">
        <f>'Point 7'!C47</f>
        <v>BLECF_</v>
      </c>
      <c r="C245" s="68">
        <f>'Point 2'!E79</f>
        <v>463</v>
      </c>
    </row>
    <row r="246" spans="1:3" ht="12.75">
      <c r="A246">
        <v>641</v>
      </c>
      <c r="B246" s="13" t="str">
        <f>'Point 8'!D20</f>
        <v>BLECF_</v>
      </c>
      <c r="C246" s="68">
        <f>'Point 7'!D34</f>
        <v>462</v>
      </c>
    </row>
    <row r="247" spans="1:3" ht="12.75">
      <c r="A247">
        <v>28</v>
      </c>
      <c r="B247" s="13" t="str">
        <f>'Point 1'!D56</f>
        <v>BLECF_</v>
      </c>
      <c r="C247" s="68">
        <f>'Point 7'!D24</f>
        <v>461</v>
      </c>
    </row>
    <row r="248" spans="1:3" ht="12.75">
      <c r="A248">
        <v>329</v>
      </c>
      <c r="B248" s="13" t="str">
        <f>'Point 5'!D44</f>
        <v>BLECF_</v>
      </c>
      <c r="C248" s="68">
        <f>'Point 2'!E12</f>
        <v>460</v>
      </c>
    </row>
    <row r="249" spans="1:3" ht="12.75">
      <c r="A249">
        <v>467</v>
      </c>
      <c r="B249" s="13" t="str">
        <f>'Point 6'!D88</f>
        <v>BLECF_</v>
      </c>
      <c r="C249" s="68">
        <f>'Point 3'!D64</f>
        <v>459</v>
      </c>
    </row>
    <row r="250" spans="1:3" ht="12.75">
      <c r="A250">
        <v>333</v>
      </c>
      <c r="B250" s="13" t="str">
        <f>'Point 5'!D49</f>
        <v>BLECF_</v>
      </c>
      <c r="C250" s="68">
        <f>'Point 2'!E16</f>
        <v>456</v>
      </c>
    </row>
    <row r="251" spans="1:3" ht="12.75">
      <c r="A251">
        <v>664</v>
      </c>
      <c r="B251" s="13" t="str">
        <f>'Point 7'!C91</f>
        <v>BLECF_</v>
      </c>
      <c r="C251" s="68">
        <f>'Point 7'!D58</f>
        <v>455</v>
      </c>
    </row>
    <row r="252" spans="1:3" ht="12.75">
      <c r="A252">
        <v>30</v>
      </c>
      <c r="B252" s="13" t="str">
        <f>'Point 1'!D58</f>
        <v>BLECF_</v>
      </c>
      <c r="C252" s="68">
        <f>'Point 7'!D14</f>
        <v>454</v>
      </c>
    </row>
    <row r="253" spans="1:3" ht="12.75">
      <c r="A253">
        <v>489</v>
      </c>
      <c r="B253" s="13" t="str">
        <f>'Point 8'!D28</f>
        <v>BLECF_</v>
      </c>
      <c r="C253" s="68">
        <f>'Point 3'!D87</f>
        <v>453</v>
      </c>
    </row>
    <row r="254" spans="1:3" ht="12.75">
      <c r="A254">
        <v>491</v>
      </c>
      <c r="B254" s="13" t="str">
        <f>'Point 8'!D25</f>
        <v>BLECF_</v>
      </c>
      <c r="C254" s="68">
        <f>'Point 4'!D5</f>
        <v>452</v>
      </c>
    </row>
    <row r="255" spans="1:3" ht="12.75">
      <c r="A255">
        <v>396</v>
      </c>
      <c r="B255" s="13" t="str">
        <f>'Point 7'!C50</f>
        <v>BLECF_</v>
      </c>
      <c r="C255" s="68">
        <f>'Point 2'!E82</f>
        <v>451</v>
      </c>
    </row>
    <row r="256" spans="1:3" ht="12.75">
      <c r="A256">
        <v>31</v>
      </c>
      <c r="B256" s="13" t="str">
        <f>'Point 1'!D59</f>
        <v>BLECF_</v>
      </c>
      <c r="C256" s="68">
        <f>'Point 7'!D25</f>
        <v>449</v>
      </c>
    </row>
    <row r="257" spans="1:3" ht="12.75">
      <c r="A257">
        <v>484</v>
      </c>
      <c r="B257" s="13" t="str">
        <f>'Point 7'!C17</f>
        <v>BLECF_</v>
      </c>
      <c r="C257" s="68">
        <f>'Point 3'!D82</f>
        <v>448</v>
      </c>
    </row>
    <row r="258" spans="1:3" ht="12.75">
      <c r="A258">
        <v>557</v>
      </c>
      <c r="B258" s="13" t="str">
        <f>'Point 6'!D60</f>
        <v>BLECF_</v>
      </c>
      <c r="C258" s="68">
        <f>'Point 5'!E10</f>
        <v>447</v>
      </c>
    </row>
    <row r="259" spans="1:3" ht="12.75">
      <c r="A259">
        <v>669</v>
      </c>
      <c r="B259" s="13" t="str">
        <f>'Point 6'!D84</f>
        <v>BLECF_</v>
      </c>
      <c r="C259" s="68">
        <f>'Point 7'!D63</f>
        <v>446</v>
      </c>
    </row>
    <row r="260" spans="1:3" ht="12.75">
      <c r="A260">
        <v>659</v>
      </c>
      <c r="B260" s="13" t="str">
        <f>'Point 6'!D47</f>
        <v>BLECF_</v>
      </c>
      <c r="C260" s="68">
        <f>'Point 7'!D52</f>
        <v>445</v>
      </c>
    </row>
    <row r="261" spans="1:3" ht="12.75">
      <c r="A261">
        <v>340</v>
      </c>
      <c r="B261" s="13" t="str">
        <f>'Point 5'!D56</f>
        <v>BLECF_</v>
      </c>
      <c r="C261" s="68">
        <f>'Point 2'!E23</f>
        <v>444</v>
      </c>
    </row>
    <row r="262" spans="1:3" ht="12.75">
      <c r="A262">
        <v>663</v>
      </c>
      <c r="B262" s="13" t="str">
        <f>'Point 7'!C24</f>
        <v>BLECF_</v>
      </c>
      <c r="C262" s="68">
        <f>'Point 7'!D57</f>
        <v>443</v>
      </c>
    </row>
    <row r="263" spans="1:3" ht="12.75">
      <c r="A263">
        <v>289</v>
      </c>
      <c r="B263" s="13" t="str">
        <f>'Point 4'!C69</f>
        <v>BLECF_</v>
      </c>
      <c r="C263" s="68">
        <f>'Point 1'!E56</f>
        <v>442</v>
      </c>
    </row>
    <row r="264" spans="1:3" ht="12.75">
      <c r="A264">
        <v>690</v>
      </c>
      <c r="B264" s="13" t="str">
        <f>'Point 6'!D45</f>
        <v>BLECF_</v>
      </c>
      <c r="C264" s="68">
        <f>'Point 7'!D84</f>
        <v>441</v>
      </c>
    </row>
    <row r="265" spans="1:3" ht="12.75">
      <c r="A265">
        <v>331</v>
      </c>
      <c r="B265" s="13" t="str">
        <f>'Point 5'!D46</f>
        <v>BLECF_</v>
      </c>
      <c r="C265" s="68">
        <f>'Point 2'!E14</f>
        <v>440</v>
      </c>
    </row>
    <row r="266" spans="1:3" ht="12.75">
      <c r="A266">
        <v>327</v>
      </c>
      <c r="B266" s="13" t="str">
        <f>'Point 5'!D42</f>
        <v>BLECF_</v>
      </c>
      <c r="C266" s="68">
        <f>'Point 2'!E10</f>
        <v>439</v>
      </c>
    </row>
    <row r="267" spans="1:3" ht="12.75">
      <c r="A267">
        <v>542</v>
      </c>
      <c r="B267" s="13" t="str">
        <f>'Point 6'!D54</f>
        <v>BLECF_</v>
      </c>
      <c r="C267" s="68">
        <f>'Point 4'!D62</f>
        <v>438</v>
      </c>
    </row>
    <row r="268" spans="1:3" ht="12.75">
      <c r="A268">
        <v>288</v>
      </c>
      <c r="B268" s="13" t="str">
        <f>'Point 4'!C68</f>
        <v>BLECF_</v>
      </c>
      <c r="C268" s="68">
        <f>'Point 1'!E55</f>
        <v>437</v>
      </c>
    </row>
    <row r="269" spans="1:3" ht="12.75">
      <c r="A269">
        <v>32</v>
      </c>
      <c r="B269" s="13" t="str">
        <f>'Point 1'!D60</f>
        <v>BLECF_</v>
      </c>
      <c r="C269" s="68">
        <f>'Point 6'!E47</f>
        <v>436</v>
      </c>
    </row>
    <row r="270" spans="1:3" ht="12.75">
      <c r="A270">
        <v>546</v>
      </c>
      <c r="B270" s="13" t="e">
        <f>#REF!</f>
        <v>#REF!</v>
      </c>
      <c r="C270" s="68">
        <f>'Point 4'!D66</f>
        <v>121</v>
      </c>
    </row>
    <row r="271" spans="1:3" ht="12.75">
      <c r="A271">
        <v>647</v>
      </c>
      <c r="B271" s="13" t="str">
        <f>'Point 8'!D68</f>
        <v>BLECF_</v>
      </c>
      <c r="C271" s="68">
        <f>'Point 7'!D40</f>
        <v>434</v>
      </c>
    </row>
    <row r="272" spans="1:3" ht="12.75">
      <c r="A272">
        <v>679</v>
      </c>
      <c r="B272" s="13" t="str">
        <f>'Point 6'!D10</f>
        <v>BLECF_</v>
      </c>
      <c r="C272" s="68">
        <f>'Point 7'!D73</f>
        <v>433</v>
      </c>
    </row>
    <row r="273" spans="1:3" ht="12.75">
      <c r="A273">
        <v>325</v>
      </c>
      <c r="B273" s="13" t="str">
        <f>'Point 5'!D40</f>
        <v>BLECF_</v>
      </c>
      <c r="C273" s="68">
        <f>'Point 2'!E8</f>
        <v>432</v>
      </c>
    </row>
    <row r="274" spans="1:3" ht="12.75">
      <c r="A274">
        <v>666</v>
      </c>
      <c r="B274" s="13" t="e">
        <f>#REF!</f>
        <v>#REF!</v>
      </c>
      <c r="C274" s="68">
        <f>'Point 7'!D60</f>
        <v>431</v>
      </c>
    </row>
    <row r="275" spans="1:3" ht="12.75">
      <c r="A275">
        <v>33</v>
      </c>
      <c r="B275" s="13" t="str">
        <f>'Point 1'!D61</f>
        <v>BLECF_</v>
      </c>
      <c r="C275" s="68">
        <f>'Point 7'!D21</f>
        <v>334</v>
      </c>
    </row>
    <row r="276" spans="1:3" ht="12.75">
      <c r="A276">
        <v>34</v>
      </c>
      <c r="B276" s="13" t="str">
        <f>'Point 1'!D62</f>
        <v>BLECF_</v>
      </c>
      <c r="C276" s="68">
        <f>'Point 6'!E36</f>
        <v>429</v>
      </c>
    </row>
    <row r="277" spans="1:3" ht="12.75">
      <c r="A277">
        <v>689</v>
      </c>
      <c r="B277" s="13" t="str">
        <f>'Point 6'!D43</f>
        <v>BLECF_</v>
      </c>
      <c r="C277" s="68">
        <f>'Point 7'!D83</f>
        <v>428</v>
      </c>
    </row>
    <row r="278" spans="1:3" ht="12.75">
      <c r="A278">
        <v>338</v>
      </c>
      <c r="B278" s="13" t="str">
        <f>'Point 5'!D54</f>
        <v>BLECF_</v>
      </c>
      <c r="C278" s="68">
        <f>'Point 2'!E21</f>
        <v>427</v>
      </c>
    </row>
    <row r="279" spans="1:3" ht="12.75">
      <c r="A279">
        <v>35</v>
      </c>
      <c r="B279" s="13" t="str">
        <f>'Point 1'!D63</f>
        <v>BLECF_</v>
      </c>
      <c r="C279" s="68">
        <f>'Point 7'!D7</f>
        <v>426</v>
      </c>
    </row>
    <row r="280" spans="1:3" ht="12.75">
      <c r="A280">
        <v>36</v>
      </c>
      <c r="B280" s="13" t="str">
        <f>'Point 1'!D64</f>
        <v>BLECF_</v>
      </c>
      <c r="C280" s="68" t="e">
        <f>#REF!</f>
        <v>#REF!</v>
      </c>
    </row>
    <row r="281" spans="1:3" ht="12.75">
      <c r="A281">
        <v>560</v>
      </c>
      <c r="B281" s="13" t="str">
        <f>'Point 6'!D53</f>
        <v>BLECF_</v>
      </c>
      <c r="C281" s="68">
        <f>'Point 5'!E13</f>
        <v>424</v>
      </c>
    </row>
    <row r="282" spans="1:3" ht="12.75">
      <c r="A282">
        <v>310</v>
      </c>
      <c r="B282" s="13" t="str">
        <f>'Point 5'!D24</f>
        <v>BLECF_</v>
      </c>
      <c r="C282" s="68">
        <f>'Point 1'!E79</f>
        <v>423</v>
      </c>
    </row>
    <row r="283" spans="1:3" ht="12.75">
      <c r="A283">
        <v>684</v>
      </c>
      <c r="B283" s="13" t="str">
        <f>'Point 6'!D86</f>
        <v>BLECF_</v>
      </c>
      <c r="C283" s="68">
        <f>'Point 7'!D78</f>
        <v>700</v>
      </c>
    </row>
    <row r="284" spans="1:3" ht="12.75">
      <c r="A284">
        <v>670</v>
      </c>
      <c r="B284" s="13" t="str">
        <f>'Point 6'!D72</f>
        <v>BLECF_</v>
      </c>
      <c r="C284" s="68">
        <f>'Point 7'!D64</f>
        <v>421</v>
      </c>
    </row>
    <row r="285" spans="1:3" ht="12.75">
      <c r="A285">
        <v>667</v>
      </c>
      <c r="B285" s="13" t="str">
        <f>'Point 6'!D40</f>
        <v>BLECF_</v>
      </c>
      <c r="C285" s="68">
        <f>'Point 7'!D61</f>
        <v>420</v>
      </c>
    </row>
    <row r="286" spans="1:3" ht="12.75">
      <c r="A286">
        <v>561</v>
      </c>
      <c r="B286" s="13" t="str">
        <f>'Point 1'!D14</f>
        <v>BLECF_</v>
      </c>
      <c r="C286" s="68">
        <f>'Point 5'!E14</f>
        <v>419</v>
      </c>
    </row>
    <row r="287" spans="1:3" ht="12.75">
      <c r="A287">
        <v>399</v>
      </c>
      <c r="B287" s="13" t="str">
        <f>'Point 7'!C53</f>
        <v>BLECF_</v>
      </c>
      <c r="C287" s="68">
        <f>'Point 2'!E85</f>
        <v>418</v>
      </c>
    </row>
    <row r="288" spans="1:3" ht="12.75">
      <c r="A288">
        <v>320</v>
      </c>
      <c r="B288" s="13" t="str">
        <f>'Point 5'!D35</f>
        <v>BLECF_</v>
      </c>
      <c r="C288" s="68">
        <f>'Point 1'!E89</f>
        <v>417</v>
      </c>
    </row>
    <row r="289" spans="1:3" ht="12.75">
      <c r="A289">
        <v>671</v>
      </c>
      <c r="B289" s="13" t="str">
        <f>'Point 6'!D74</f>
        <v>BLECF_</v>
      </c>
      <c r="C289" s="68">
        <f>'Point 7'!D65</f>
        <v>415</v>
      </c>
    </row>
    <row r="290" spans="1:3" ht="12.75">
      <c r="A290">
        <v>555</v>
      </c>
      <c r="B290" s="13" t="str">
        <f>'Point 6'!D28</f>
        <v>BLECF_</v>
      </c>
      <c r="C290" s="68">
        <f>'Point 5'!E8</f>
        <v>414</v>
      </c>
    </row>
    <row r="291" spans="1:3" ht="12.75">
      <c r="A291">
        <v>37</v>
      </c>
      <c r="B291" s="13" t="str">
        <f>'Point 1'!D65</f>
        <v>BLECF_</v>
      </c>
      <c r="C291" s="68">
        <f>'Point 7'!D90</f>
        <v>413</v>
      </c>
    </row>
    <row r="292" spans="1:3" ht="12.75">
      <c r="A292">
        <v>668</v>
      </c>
      <c r="B292" s="13" t="str">
        <f>'Point 6'!D30</f>
        <v>BLECF_</v>
      </c>
      <c r="C292" s="68">
        <f>'Point 7'!D62</f>
        <v>713</v>
      </c>
    </row>
    <row r="293" spans="1:3" ht="12.75">
      <c r="A293">
        <v>643</v>
      </c>
      <c r="B293" s="13" t="str">
        <f>'Point 6'!D81</f>
        <v>BLECF_</v>
      </c>
      <c r="C293" s="68">
        <f>'Point 7'!D36</f>
        <v>411</v>
      </c>
    </row>
    <row r="294" spans="1:3" ht="12.75">
      <c r="A294">
        <v>464</v>
      </c>
      <c r="B294" s="13" t="str">
        <f>'Point 1'!D24</f>
        <v>BLECF_</v>
      </c>
      <c r="C294" s="68">
        <f>'Point 3'!D61</f>
        <v>177</v>
      </c>
    </row>
    <row r="295" spans="1:3" ht="12.75">
      <c r="A295">
        <v>264</v>
      </c>
      <c r="B295" s="13" t="str">
        <f>'Point 4'!C43</f>
        <v>BLECF_</v>
      </c>
      <c r="C295" s="68">
        <f>'Point 1'!E30</f>
        <v>409</v>
      </c>
    </row>
    <row r="296" spans="1:3" ht="12.75">
      <c r="A296">
        <v>515</v>
      </c>
      <c r="B296" s="13" t="str">
        <f>'Point 8'!D22</f>
        <v>BLECF_</v>
      </c>
      <c r="C296" s="68">
        <f>'Point 4'!D31</f>
        <v>408</v>
      </c>
    </row>
    <row r="297" spans="1:3" ht="12.75">
      <c r="A297">
        <v>488</v>
      </c>
      <c r="B297" s="13" t="str">
        <f>'Point 6'!D8</f>
        <v>BLECF_</v>
      </c>
      <c r="C297" s="68">
        <f>'Point 3'!D86</f>
        <v>407</v>
      </c>
    </row>
    <row r="298" spans="1:3" ht="12.75">
      <c r="A298">
        <v>541</v>
      </c>
      <c r="B298" s="13" t="str">
        <f>'Point 6'!D11</f>
        <v>BLECF_</v>
      </c>
      <c r="C298" s="68">
        <f>'Point 4'!D60</f>
        <v>405</v>
      </c>
    </row>
    <row r="299" spans="1:3" ht="12.75">
      <c r="A299">
        <v>397</v>
      </c>
      <c r="B299" s="13" t="str">
        <f>'Point 7'!C51</f>
        <v>BLECF_</v>
      </c>
      <c r="C299" s="68">
        <f>'Point 2'!E83</f>
        <v>404</v>
      </c>
    </row>
    <row r="300" spans="1:3" ht="12.75">
      <c r="A300">
        <v>534</v>
      </c>
      <c r="B300" s="13" t="str">
        <f>'Point 6'!D64</f>
        <v>BLECF_</v>
      </c>
      <c r="C300" s="68">
        <f>'Point 4'!D53</f>
        <v>403</v>
      </c>
    </row>
    <row r="301" spans="1:3" ht="12.75">
      <c r="A301">
        <v>38</v>
      </c>
      <c r="B301" s="13" t="str">
        <f>'Point 1'!D68</f>
        <v>BLECF_</v>
      </c>
      <c r="C301" s="68" t="e">
        <f>#REF!</f>
        <v>#REF!</v>
      </c>
    </row>
    <row r="302" spans="1:3" ht="12.75">
      <c r="A302">
        <v>486</v>
      </c>
      <c r="B302" s="13" t="str">
        <f>'Point 6'!D32</f>
        <v>BLECF_</v>
      </c>
      <c r="C302" s="68">
        <f>'Point 3'!D84</f>
        <v>492</v>
      </c>
    </row>
    <row r="303" spans="1:3" ht="12.75">
      <c r="A303">
        <v>39</v>
      </c>
      <c r="B303" s="13" t="str">
        <f>'Point 1'!D69</f>
        <v>BLECF_</v>
      </c>
      <c r="C303" s="68" t="e">
        <f>#REF!</f>
        <v>#REF!</v>
      </c>
    </row>
    <row r="304" spans="1:3" ht="12.75">
      <c r="A304">
        <v>322</v>
      </c>
      <c r="B304" s="13" t="str">
        <f>'Point 5'!D37</f>
        <v>BLECF_</v>
      </c>
      <c r="C304" s="68">
        <f>'Point 2'!E5</f>
        <v>399</v>
      </c>
    </row>
    <row r="305" spans="1:3" ht="12.75">
      <c r="A305">
        <v>274</v>
      </c>
      <c r="B305" s="13" t="str">
        <f>'Point 4'!C54</f>
        <v>BLECF_</v>
      </c>
      <c r="C305" s="68">
        <f>'Point 1'!E40</f>
        <v>398</v>
      </c>
    </row>
    <row r="306" spans="1:3" ht="12.75">
      <c r="A306">
        <v>40</v>
      </c>
      <c r="B306" s="13" t="str">
        <f>'Point 1'!D70</f>
        <v>BLECF_</v>
      </c>
      <c r="C306" s="68">
        <f>'Point 7'!D106</f>
        <v>397</v>
      </c>
    </row>
    <row r="307" spans="1:3" ht="12.75">
      <c r="A307">
        <v>506</v>
      </c>
      <c r="B307" s="13" t="str">
        <f>'Point 6'!D6</f>
        <v>BLECF_</v>
      </c>
      <c r="C307" s="68">
        <f>'Point 4'!D20</f>
        <v>395</v>
      </c>
    </row>
    <row r="308" spans="1:3" ht="12.75">
      <c r="A308">
        <v>677</v>
      </c>
      <c r="B308" s="13" t="str">
        <f>'Point 6'!D55</f>
        <v>BLECF_</v>
      </c>
      <c r="C308" s="68">
        <f>'Point 7'!D71</f>
        <v>31</v>
      </c>
    </row>
    <row r="309" spans="1:3" ht="12.75">
      <c r="A309">
        <v>455</v>
      </c>
      <c r="B309" s="13" t="str">
        <f>'Point 6'!D57</f>
        <v>BLECF_</v>
      </c>
      <c r="C309" s="68">
        <f>'Point 3'!D52</f>
        <v>393</v>
      </c>
    </row>
    <row r="310" spans="1:3" ht="12.75">
      <c r="A310">
        <v>41</v>
      </c>
      <c r="B310" s="13" t="str">
        <f>'Point 1'!D71</f>
        <v>BLECF_</v>
      </c>
      <c r="C310" s="68">
        <f>'Point 6'!E44</f>
        <v>392</v>
      </c>
    </row>
    <row r="311" spans="1:3" ht="12.75">
      <c r="A311">
        <v>395</v>
      </c>
      <c r="B311" s="13" t="str">
        <f>'Point 7'!C49</f>
        <v>BLECF_</v>
      </c>
      <c r="C311" s="68">
        <f>'Point 2'!E81</f>
        <v>382</v>
      </c>
    </row>
    <row r="312" spans="1:3" ht="12.75">
      <c r="A312">
        <v>42</v>
      </c>
      <c r="B312" s="13" t="str">
        <f>'Point 1'!D72</f>
        <v>BLECF_</v>
      </c>
      <c r="C312" s="68">
        <f>'Point 6'!E68</f>
        <v>391</v>
      </c>
    </row>
    <row r="313" spans="1:3" ht="12.75">
      <c r="A313">
        <v>400</v>
      </c>
      <c r="B313" s="13" t="str">
        <f>'Point 7'!C54</f>
        <v>BLECF_</v>
      </c>
      <c r="C313" s="68">
        <f>'Point 2'!E86</f>
        <v>390</v>
      </c>
    </row>
    <row r="314" spans="1:3" ht="12.75">
      <c r="A314">
        <v>550</v>
      </c>
      <c r="B314" s="13" t="str">
        <f>'Point 6'!D94</f>
        <v>BLECF_</v>
      </c>
      <c r="C314" s="68">
        <f>'Point 4'!D70</f>
        <v>389</v>
      </c>
    </row>
    <row r="315" spans="1:3" ht="12.75">
      <c r="A315">
        <v>330</v>
      </c>
      <c r="B315" s="13" t="str">
        <f>'Point 5'!D45</f>
        <v>BLECF_</v>
      </c>
      <c r="C315" s="68">
        <f>'Point 2'!E13</f>
        <v>388</v>
      </c>
    </row>
    <row r="316" spans="1:3" ht="12.75">
      <c r="A316">
        <v>478</v>
      </c>
      <c r="B316" s="13" t="str">
        <f>'Point 1'!D25</f>
        <v>BLECF_</v>
      </c>
      <c r="C316" s="68">
        <f>'Point 3'!D76</f>
        <v>387</v>
      </c>
    </row>
    <row r="317" spans="1:3" ht="12.75">
      <c r="A317">
        <v>517</v>
      </c>
      <c r="B317" s="13" t="str">
        <f>'Point 7'!C105</f>
        <v>BLECF_</v>
      </c>
      <c r="C317" s="68">
        <f>'Point 4'!D33</f>
        <v>386</v>
      </c>
    </row>
    <row r="318" spans="1:3" ht="12.75">
      <c r="A318">
        <v>339</v>
      </c>
      <c r="B318" s="13" t="str">
        <f>'Point 5'!D55</f>
        <v>BLECF_</v>
      </c>
      <c r="C318" s="68">
        <f>'Point 2'!E22</f>
        <v>385</v>
      </c>
    </row>
    <row r="319" spans="1:3" ht="12.75">
      <c r="A319">
        <v>319</v>
      </c>
      <c r="B319" s="13" t="str">
        <f>'Point 5'!D34</f>
        <v>BLECF_</v>
      </c>
      <c r="C319" s="68">
        <f>'Point 1'!E88</f>
        <v>384</v>
      </c>
    </row>
    <row r="320" spans="1:3" ht="12.75">
      <c r="A320">
        <v>290</v>
      </c>
      <c r="B320" s="13" t="str">
        <f>'Point 4'!C70</f>
        <v>BLECF_</v>
      </c>
      <c r="C320" s="68">
        <f>'Point 1'!E57</f>
        <v>355</v>
      </c>
    </row>
    <row r="321" spans="1:3" ht="12.75">
      <c r="A321">
        <v>688</v>
      </c>
      <c r="B321" s="13" t="str">
        <f>'Point 7'!C20</f>
        <v>BLECF_</v>
      </c>
      <c r="C321" s="68">
        <f>'Point 7'!D82</f>
        <v>381</v>
      </c>
    </row>
    <row r="322" spans="1:3" ht="12.75">
      <c r="A322">
        <v>341</v>
      </c>
      <c r="B322" s="13" t="str">
        <f>'Point 5'!D57</f>
        <v>BLECF_</v>
      </c>
      <c r="C322" s="68">
        <f>'Point 2'!E24</f>
        <v>380</v>
      </c>
    </row>
    <row r="323" spans="1:3" ht="12.75">
      <c r="A323">
        <v>394</v>
      </c>
      <c r="B323" s="13" t="str">
        <f>'Point 7'!C48</f>
        <v>BLECF_</v>
      </c>
      <c r="C323" s="68">
        <f>'Point 2'!E80</f>
        <v>379</v>
      </c>
    </row>
    <row r="324" spans="1:3" ht="12.75">
      <c r="A324">
        <v>346</v>
      </c>
      <c r="B324" s="13" t="str">
        <f>'Point 5'!D62</f>
        <v>BLECF_</v>
      </c>
      <c r="C324" s="68">
        <f>'Point 2'!E30</f>
        <v>378</v>
      </c>
    </row>
    <row r="325" spans="1:3" ht="12.75">
      <c r="A325">
        <v>281</v>
      </c>
      <c r="B325" s="13" t="str">
        <f>'Point 4'!C61</f>
        <v>BLECF_</v>
      </c>
      <c r="C325" s="68">
        <f>'Point 1'!E48</f>
        <v>377</v>
      </c>
    </row>
    <row r="326" spans="1:3" ht="12.75">
      <c r="A326">
        <v>287</v>
      </c>
      <c r="B326" s="13" t="str">
        <f>'Point 4'!C67</f>
        <v>BLECF_</v>
      </c>
      <c r="C326" s="68">
        <f>'Point 1'!E54</f>
        <v>376</v>
      </c>
    </row>
    <row r="327" spans="1:3" ht="12.75">
      <c r="A327">
        <v>463</v>
      </c>
      <c r="B327" s="13" t="str">
        <f>'Point 6'!D69</f>
        <v>BLECF_</v>
      </c>
      <c r="C327" s="68">
        <f>'Point 3'!D60</f>
        <v>375</v>
      </c>
    </row>
    <row r="328" spans="1:3" ht="12.75">
      <c r="A328">
        <v>275</v>
      </c>
      <c r="B328" s="13" t="str">
        <f>'Point 4'!C55</f>
        <v>BLECF_</v>
      </c>
      <c r="C328" s="68">
        <f>'Point 1'!E41</f>
        <v>374</v>
      </c>
    </row>
    <row r="329" spans="1:3" ht="12.75">
      <c r="A329">
        <v>309</v>
      </c>
      <c r="B329" s="13" t="str">
        <f>'Point 5'!D23</f>
        <v>BLECF_</v>
      </c>
      <c r="C329" s="68">
        <f>'Point 1'!E78</f>
        <v>373</v>
      </c>
    </row>
    <row r="330" spans="1:3" ht="12.75">
      <c r="A330">
        <v>658</v>
      </c>
      <c r="B330" s="13" t="str">
        <f>'Point 7'!C21</f>
        <v>BLECF_</v>
      </c>
      <c r="C330" s="68">
        <f>'Point 7'!D51</f>
        <v>372</v>
      </c>
    </row>
    <row r="331" spans="1:3" ht="12.75">
      <c r="A331">
        <v>358</v>
      </c>
      <c r="B331" s="13" t="str">
        <f>'Point 5'!D75</f>
        <v>BLECF_</v>
      </c>
      <c r="C331" s="68">
        <f>'Point 2'!E42</f>
        <v>371</v>
      </c>
    </row>
    <row r="332" spans="1:3" ht="12.75">
      <c r="A332">
        <v>587</v>
      </c>
      <c r="B332" s="13" t="str">
        <f>'Point 7'!C94</f>
        <v>BLECF_</v>
      </c>
      <c r="C332" s="68">
        <f>'Point 5'!E41</f>
        <v>370</v>
      </c>
    </row>
    <row r="333" spans="1:3" ht="12.75">
      <c r="A333">
        <v>660</v>
      </c>
      <c r="B333" s="13" t="str">
        <f>'Point 7'!C25</f>
        <v>BLECF_</v>
      </c>
      <c r="C333" s="68">
        <f>'Point 7'!D53</f>
        <v>369</v>
      </c>
    </row>
    <row r="334" spans="1:3" ht="12.75">
      <c r="A334">
        <v>672</v>
      </c>
      <c r="B334" s="13" t="str">
        <f>'Point 6'!D5</f>
        <v>BLECF_</v>
      </c>
      <c r="C334" s="68">
        <f>'Point 7'!D66</f>
        <v>368</v>
      </c>
    </row>
    <row r="335" spans="1:3" ht="12.75">
      <c r="A335">
        <v>459</v>
      </c>
      <c r="B335" s="13" t="str">
        <f>'Point 8'!D71</f>
        <v>BLECF_</v>
      </c>
      <c r="C335" s="68">
        <f>'Point 3'!D56</f>
        <v>367</v>
      </c>
    </row>
    <row r="336" spans="1:3" ht="12.75">
      <c r="A336">
        <v>337</v>
      </c>
      <c r="B336" s="13" t="str">
        <f>'Point 5'!D53</f>
        <v>BLECF_</v>
      </c>
      <c r="C336" s="68">
        <f>'Point 2'!E20</f>
        <v>366</v>
      </c>
    </row>
    <row r="337" spans="1:3" ht="12.75">
      <c r="A337">
        <v>22</v>
      </c>
      <c r="B337" s="13" t="str">
        <f>'Point 1'!D50</f>
        <v>BLECF_</v>
      </c>
      <c r="C337" s="68">
        <f>'Point 6'!E84</f>
        <v>234</v>
      </c>
    </row>
    <row r="338" spans="1:3" ht="12.75">
      <c r="A338">
        <v>348</v>
      </c>
      <c r="B338" s="13" t="str">
        <f>'Point 5'!D64</f>
        <v>BLECF_</v>
      </c>
      <c r="C338" s="68">
        <f>'Point 2'!E32</f>
        <v>363</v>
      </c>
    </row>
    <row r="339" spans="1:3" ht="12.75">
      <c r="A339">
        <v>353</v>
      </c>
      <c r="B339" s="13" t="str">
        <f>'Point 5'!D70</f>
        <v>BLECF_</v>
      </c>
      <c r="C339" s="68">
        <f>'Point 2'!E37</f>
        <v>362</v>
      </c>
    </row>
    <row r="340" spans="1:3" ht="12.75">
      <c r="A340">
        <v>300</v>
      </c>
      <c r="B340" s="13" t="str">
        <f>'Point 5'!D14</f>
        <v>BLECF_</v>
      </c>
      <c r="C340" s="68">
        <f>'Point 1'!E69</f>
        <v>361</v>
      </c>
    </row>
    <row r="341" spans="1:3" ht="12.75">
      <c r="A341">
        <v>407</v>
      </c>
      <c r="B341" s="13" t="str">
        <f>'Point 7'!C62</f>
        <v>BLECF_</v>
      </c>
      <c r="C341" s="68">
        <f>'Point 2'!E93</f>
        <v>82</v>
      </c>
    </row>
    <row r="342" spans="1:3" ht="12.75">
      <c r="A342">
        <v>682</v>
      </c>
      <c r="B342" s="13" t="str">
        <f>'Point 6'!D89</f>
        <v>BLECF_</v>
      </c>
      <c r="C342" s="68">
        <f>'Point 7'!D76</f>
        <v>359</v>
      </c>
    </row>
    <row r="343" spans="1:3" ht="12.75">
      <c r="A343">
        <v>685</v>
      </c>
      <c r="B343" s="13" t="str">
        <f>'Point 6'!D90</f>
        <v>BLECF_</v>
      </c>
      <c r="C343" s="68">
        <f>'Point 7'!D79</f>
        <v>358</v>
      </c>
    </row>
    <row r="344" spans="1:3" ht="12.75">
      <c r="A344">
        <v>350</v>
      </c>
      <c r="B344" s="13" t="str">
        <f>'Point 5'!D66</f>
        <v>BLECF_</v>
      </c>
      <c r="C344" s="68">
        <f>'Point 2'!E34</f>
        <v>357</v>
      </c>
    </row>
    <row r="345" spans="1:3" ht="12.75">
      <c r="A345">
        <v>586</v>
      </c>
      <c r="B345" s="13" t="e">
        <f>#REF!</f>
        <v>#REF!</v>
      </c>
      <c r="C345" s="68">
        <f>'Point 5'!E40</f>
        <v>18</v>
      </c>
    </row>
    <row r="346" spans="1:3" ht="12.75">
      <c r="A346">
        <v>649</v>
      </c>
      <c r="B346" s="13" t="str">
        <f>'Point 6'!D68</f>
        <v>BLECF_</v>
      </c>
      <c r="C346" s="68">
        <f>'Point 7'!D42</f>
        <v>364</v>
      </c>
    </row>
    <row r="347" spans="1:3" ht="12.75">
      <c r="A347">
        <v>311</v>
      </c>
      <c r="B347" s="13" t="str">
        <f>'Point 5'!D25</f>
        <v>BLECF_</v>
      </c>
      <c r="C347" s="68">
        <f>'Point 1'!E80</f>
        <v>352</v>
      </c>
    </row>
    <row r="348" spans="1:3" ht="12.75">
      <c r="A348">
        <v>665</v>
      </c>
      <c r="B348" s="13" t="str">
        <f>'Point 7'!C108</f>
        <v>BLECF_</v>
      </c>
      <c r="C348" s="68">
        <f>'Point 7'!D59</f>
        <v>351</v>
      </c>
    </row>
    <row r="349" spans="1:3" ht="12.75">
      <c r="A349">
        <v>675</v>
      </c>
      <c r="B349" s="13" t="str">
        <f>'Point 6'!D83</f>
        <v>BLECF_</v>
      </c>
      <c r="C349" s="68">
        <f>'Point 7'!D69</f>
        <v>228</v>
      </c>
    </row>
    <row r="350" spans="1:3" ht="12.75">
      <c r="A350">
        <v>298</v>
      </c>
      <c r="B350" s="13" t="str">
        <f>'Point 5'!D12</f>
        <v>BLECF_</v>
      </c>
      <c r="C350" s="68">
        <f>'Point 1'!E65</f>
        <v>349</v>
      </c>
    </row>
    <row r="351" spans="1:3" ht="12.75">
      <c r="A351">
        <v>323</v>
      </c>
      <c r="B351" s="13" t="str">
        <f>'Point 5'!D38</f>
        <v>BLECF_</v>
      </c>
      <c r="C351" s="68">
        <f>'Point 2'!E6</f>
        <v>348</v>
      </c>
    </row>
    <row r="352" spans="1:3" ht="12.75">
      <c r="A352">
        <v>342</v>
      </c>
      <c r="B352" s="13" t="str">
        <f>'Point 5'!D58</f>
        <v>BLECF_</v>
      </c>
      <c r="C352" s="68">
        <f>'Point 2'!E25</f>
        <v>347</v>
      </c>
    </row>
    <row r="353" spans="1:3" ht="12.75">
      <c r="A353">
        <v>570</v>
      </c>
      <c r="B353" s="13" t="str">
        <f>'Point 7'!C103</f>
        <v>BLECF_</v>
      </c>
      <c r="C353" s="68">
        <f>'Point 5'!E23</f>
        <v>346</v>
      </c>
    </row>
    <row r="354" spans="1:3" ht="12.75">
      <c r="A354">
        <v>687</v>
      </c>
      <c r="B354" s="13" t="str">
        <f>'Point 6'!D75</f>
        <v>BLECF_</v>
      </c>
      <c r="C354" s="68">
        <f>'Point 7'!D81</f>
        <v>345</v>
      </c>
    </row>
    <row r="355" spans="1:3" ht="12.75">
      <c r="A355">
        <v>355</v>
      </c>
      <c r="B355" s="13" t="str">
        <f>'Point 5'!D72</f>
        <v>BLECF_</v>
      </c>
      <c r="C355" s="68">
        <f>'Point 2'!E39</f>
        <v>344</v>
      </c>
    </row>
    <row r="356" spans="1:3" ht="12.75">
      <c r="A356">
        <v>345</v>
      </c>
      <c r="B356" s="13" t="str">
        <f>'Point 5'!D61</f>
        <v>BLECF_</v>
      </c>
      <c r="C356" s="68">
        <f>'Point 2'!E29</f>
        <v>343</v>
      </c>
    </row>
    <row r="357" spans="1:3" ht="12.75">
      <c r="A357">
        <v>328</v>
      </c>
      <c r="B357" s="13" t="str">
        <f>'Point 5'!D43</f>
        <v>BLECF_</v>
      </c>
      <c r="C357" s="68">
        <f>'Point 2'!E11</f>
        <v>342</v>
      </c>
    </row>
    <row r="358" spans="1:3" ht="12.75">
      <c r="A358">
        <v>457</v>
      </c>
      <c r="B358" s="13" t="str">
        <f>'Point 7'!C16</f>
        <v>BLECF_</v>
      </c>
      <c r="C358" s="68">
        <f>'Point 3'!D54</f>
        <v>341</v>
      </c>
    </row>
    <row r="359" spans="1:3" ht="12.75">
      <c r="A359">
        <v>539</v>
      </c>
      <c r="B359" s="13" t="str">
        <f>'Point 6'!D66</f>
        <v>BLECF_</v>
      </c>
      <c r="C359" s="68">
        <f>'Point 4'!D58</f>
        <v>340</v>
      </c>
    </row>
    <row r="360" spans="1:3" ht="12.75">
      <c r="A360">
        <v>458</v>
      </c>
      <c r="B360" s="13" t="str">
        <f>'Point 6'!D35</f>
        <v>BLECF_</v>
      </c>
      <c r="C360" s="68">
        <f>'Point 3'!D55</f>
        <v>339</v>
      </c>
    </row>
    <row r="361" spans="1:3" ht="12.75">
      <c r="A361">
        <v>296</v>
      </c>
      <c r="B361" s="13" t="str">
        <f>'Point 5'!D10</f>
        <v>BLECF_</v>
      </c>
      <c r="C361" s="68">
        <f>'Point 1'!E63</f>
        <v>338</v>
      </c>
    </row>
    <row r="362" spans="1:3" ht="12.75">
      <c r="A362">
        <v>482</v>
      </c>
      <c r="B362" s="13" t="str">
        <f>'Point 6'!D70</f>
        <v>BLECF_</v>
      </c>
      <c r="C362" s="68">
        <f>'Point 3'!D80</f>
        <v>337</v>
      </c>
    </row>
    <row r="363" spans="1:3" ht="12.75">
      <c r="A363">
        <v>43</v>
      </c>
      <c r="B363" s="13" t="str">
        <f>'Point 1'!D73</f>
        <v>BLECF_</v>
      </c>
      <c r="C363" s="68">
        <f>'Point 6'!E41</f>
        <v>336</v>
      </c>
    </row>
    <row r="364" spans="1:3" ht="12.75">
      <c r="A364">
        <v>552</v>
      </c>
      <c r="B364" s="13" t="str">
        <f>'Point 6'!D19</f>
        <v>BLECF_</v>
      </c>
      <c r="C364" s="68">
        <f>'Point 5'!E5</f>
        <v>335</v>
      </c>
    </row>
    <row r="365" spans="1:3" ht="12.75">
      <c r="A365">
        <v>673</v>
      </c>
      <c r="B365" s="13" t="str">
        <f>'Point 7'!C23</f>
        <v>BLECF_</v>
      </c>
      <c r="C365" s="68">
        <f>'Point 7'!D67</f>
        <v>192</v>
      </c>
    </row>
    <row r="366" spans="1:3" ht="12.75">
      <c r="A366">
        <v>351</v>
      </c>
      <c r="B366" s="13" t="str">
        <f>'Point 5'!D68</f>
        <v>BLECF_</v>
      </c>
      <c r="C366" s="68">
        <f>'Point 2'!E35</f>
        <v>333</v>
      </c>
    </row>
    <row r="367" spans="1:3" ht="12.75">
      <c r="A367">
        <v>282</v>
      </c>
      <c r="B367" s="13" t="str">
        <f>'Point 4'!C62</f>
        <v>BLECF_</v>
      </c>
      <c r="C367" s="68">
        <f>'Point 1'!E49</f>
        <v>331</v>
      </c>
    </row>
    <row r="368" spans="1:3" ht="12.75">
      <c r="A368">
        <v>553</v>
      </c>
      <c r="B368" s="13" t="str">
        <f>'Point 6'!D18</f>
        <v>BLECF_</v>
      </c>
      <c r="C368" s="68">
        <f>'Point 5'!E6</f>
        <v>330</v>
      </c>
    </row>
    <row r="369" spans="1:3" ht="12.75">
      <c r="A369">
        <v>317</v>
      </c>
      <c r="B369" s="13" t="str">
        <f>'Point 5'!D32</f>
        <v>BLECF_</v>
      </c>
      <c r="C369" s="68">
        <f>'Point 1'!E86</f>
        <v>329</v>
      </c>
    </row>
    <row r="370" spans="1:3" ht="12.75">
      <c r="A370">
        <v>357</v>
      </c>
      <c r="B370" s="13" t="str">
        <f>'Point 5'!D74</f>
        <v>BLECF_</v>
      </c>
      <c r="C370" s="68">
        <f>'Point 2'!E41</f>
        <v>328</v>
      </c>
    </row>
    <row r="371" spans="1:3" ht="12.75">
      <c r="A371">
        <v>453</v>
      </c>
      <c r="B371" s="13" t="str">
        <f>'Point 7'!C13</f>
        <v>BLECF_</v>
      </c>
      <c r="C371" s="68">
        <f>'Point 3'!D50</f>
        <v>326</v>
      </c>
    </row>
    <row r="372" spans="1:3" ht="12.75">
      <c r="A372">
        <v>293</v>
      </c>
      <c r="B372" s="13" t="str">
        <f>'Point 5'!D7</f>
        <v>BLECF_</v>
      </c>
      <c r="C372" s="68">
        <f>'Point 1'!E60</f>
        <v>325</v>
      </c>
    </row>
    <row r="373" spans="1:3" ht="12.75">
      <c r="A373">
        <v>362</v>
      </c>
      <c r="B373" s="13" t="str">
        <f>'Point 5'!D79</f>
        <v>BLECF_</v>
      </c>
      <c r="C373" s="68">
        <f>'Point 2'!E46</f>
        <v>324</v>
      </c>
    </row>
    <row r="374" spans="1:3" ht="12.75">
      <c r="A374">
        <v>291</v>
      </c>
      <c r="B374" s="13" t="str">
        <f>'Point 5'!D5</f>
        <v>BLECF_</v>
      </c>
      <c r="C374" s="68">
        <f>'Point 1'!E58</f>
        <v>323</v>
      </c>
    </row>
    <row r="375" spans="1:3" ht="12.75">
      <c r="A375">
        <v>269</v>
      </c>
      <c r="B375" s="13" t="str">
        <f>'Point 4'!C49</f>
        <v>BLECF_</v>
      </c>
      <c r="C375" s="68">
        <f>'Point 1'!E35</f>
        <v>322</v>
      </c>
    </row>
    <row r="376" spans="1:3" ht="12.75">
      <c r="A376">
        <v>321</v>
      </c>
      <c r="B376" s="13" t="str">
        <f>'Point 5'!D36</f>
        <v>BLECF_</v>
      </c>
      <c r="C376" s="68">
        <f>'Point 1'!E90</f>
        <v>321</v>
      </c>
    </row>
    <row r="377" spans="1:3" ht="12.75">
      <c r="A377">
        <v>360</v>
      </c>
      <c r="B377" s="13" t="str">
        <f>'Point 5'!D77</f>
        <v>BLECF_</v>
      </c>
      <c r="C377" s="68">
        <f>'Point 2'!E44</f>
        <v>320</v>
      </c>
    </row>
    <row r="378" spans="1:3" ht="12.75">
      <c r="A378">
        <v>419</v>
      </c>
      <c r="B378" s="13" t="str">
        <f>'Point 7'!C74</f>
        <v>BLECF_</v>
      </c>
      <c r="C378" s="68">
        <f>'Point 3'!D14</f>
        <v>319</v>
      </c>
    </row>
    <row r="379" spans="1:3" ht="12.75">
      <c r="A379">
        <v>498</v>
      </c>
      <c r="B379" s="13" t="str">
        <f>'Point 6'!D37</f>
        <v>BLECF_</v>
      </c>
      <c r="C379" s="68">
        <f>'Point 4'!D12</f>
        <v>21</v>
      </c>
    </row>
    <row r="380" spans="1:3" ht="12.75">
      <c r="A380">
        <v>307</v>
      </c>
      <c r="B380" s="13" t="str">
        <f>'Point 5'!D21</f>
        <v>BLECF_</v>
      </c>
      <c r="C380" s="68">
        <f>'Point 1'!E76</f>
        <v>81</v>
      </c>
    </row>
    <row r="381" spans="1:3" ht="12.75">
      <c r="A381">
        <v>522</v>
      </c>
      <c r="B381" s="13" t="str">
        <f>'Point 7'!C11</f>
        <v>BLECF_</v>
      </c>
      <c r="C381" s="68">
        <f>'Point 4'!D40</f>
        <v>316</v>
      </c>
    </row>
    <row r="382" spans="1:3" ht="12.75">
      <c r="A382">
        <v>538</v>
      </c>
      <c r="B382" s="13" t="str">
        <f>'Point 6'!D9</f>
        <v>BLECF_</v>
      </c>
      <c r="C382" s="68">
        <f>'Point 4'!D57</f>
        <v>315</v>
      </c>
    </row>
    <row r="383" spans="1:3" ht="12.75">
      <c r="A383">
        <v>475</v>
      </c>
      <c r="B383" s="13" t="str">
        <f>'Point 6'!D67</f>
        <v>BLECF_</v>
      </c>
      <c r="C383" s="68">
        <f>'Point 3'!D73</f>
        <v>314</v>
      </c>
    </row>
    <row r="384" spans="1:3" ht="12.75">
      <c r="A384">
        <v>584</v>
      </c>
      <c r="B384" s="13" t="str">
        <f>'Point 6'!D7</f>
        <v>BLECF_</v>
      </c>
      <c r="C384" s="68">
        <f>'Point 5'!E38</f>
        <v>313</v>
      </c>
    </row>
    <row r="385" spans="1:3" ht="12.75">
      <c r="A385">
        <v>590</v>
      </c>
      <c r="B385" s="13" t="str">
        <f>'Point 8'!D37</f>
        <v>BLECF_</v>
      </c>
      <c r="C385" s="68">
        <f>'Point 5'!E44</f>
        <v>288</v>
      </c>
    </row>
    <row r="386" spans="1:3" ht="12.75">
      <c r="A386">
        <v>303</v>
      </c>
      <c r="B386" s="13" t="str">
        <f>'Point 5'!D17</f>
        <v>BLECF_</v>
      </c>
      <c r="C386" s="68">
        <f>'Point 1'!E72</f>
        <v>311</v>
      </c>
    </row>
    <row r="387" spans="1:3" ht="12.75">
      <c r="A387">
        <v>316</v>
      </c>
      <c r="B387" s="13" t="str">
        <f>'Point 5'!D31</f>
        <v>BLECF_</v>
      </c>
      <c r="C387" s="68">
        <f>'Point 1'!E85</f>
        <v>310</v>
      </c>
    </row>
    <row r="388" spans="1:3" ht="12.75">
      <c r="A388">
        <v>480</v>
      </c>
      <c r="B388" s="13" t="str">
        <f>'Point 1'!D26</f>
        <v>BLECF_</v>
      </c>
      <c r="C388" s="68">
        <f>'Point 3'!D78</f>
        <v>309</v>
      </c>
    </row>
    <row r="389" spans="1:3" ht="12.75">
      <c r="A389">
        <v>662</v>
      </c>
      <c r="B389" s="13" t="str">
        <f>'Point 7'!C19</f>
        <v>BLECF_</v>
      </c>
      <c r="C389" s="68">
        <f>'Point 7'!D55</f>
        <v>308</v>
      </c>
    </row>
    <row r="390" spans="1:3" ht="12.75">
      <c r="A390">
        <v>556</v>
      </c>
      <c r="B390" s="13" t="str">
        <f>'Point 6'!D16</f>
        <v>BLECF_</v>
      </c>
      <c r="C390" s="68">
        <f>'Point 5'!E9</f>
        <v>307</v>
      </c>
    </row>
    <row r="391" spans="1:3" ht="12.75">
      <c r="A391">
        <v>302</v>
      </c>
      <c r="B391" s="13" t="str">
        <f>'Point 5'!D16</f>
        <v>BLECF_</v>
      </c>
      <c r="C391" s="68">
        <f>'Point 1'!E71</f>
        <v>306</v>
      </c>
    </row>
    <row r="392" spans="1:3" ht="12.75">
      <c r="A392">
        <v>429</v>
      </c>
      <c r="B392" s="13" t="str">
        <f>'Point 7'!C84</f>
        <v>BLECF_</v>
      </c>
      <c r="C392" s="68">
        <f>'Point 3'!D24</f>
        <v>305</v>
      </c>
    </row>
    <row r="393" spans="1:3" ht="12.75">
      <c r="A393">
        <v>315</v>
      </c>
      <c r="B393" s="13" t="str">
        <f>'Point 5'!D30</f>
        <v>BLECF_</v>
      </c>
      <c r="C393" s="68">
        <f>'Point 1'!E84</f>
        <v>317</v>
      </c>
    </row>
    <row r="394" spans="1:3" ht="12.75">
      <c r="A394">
        <v>304</v>
      </c>
      <c r="B394" s="13" t="str">
        <f>'Point 5'!D18</f>
        <v>BLECF_</v>
      </c>
      <c r="C394" s="68">
        <f>'Point 1'!E73</f>
        <v>303</v>
      </c>
    </row>
    <row r="395" spans="1:3" ht="12.75">
      <c r="A395">
        <v>133</v>
      </c>
      <c r="B395" s="13" t="str">
        <f>'Point 2'!D80</f>
        <v>BLECF_</v>
      </c>
      <c r="C395" s="68">
        <f>'Point 6'!E77</f>
        <v>301</v>
      </c>
    </row>
    <row r="396" spans="1:3" ht="12.75">
      <c r="A396">
        <v>44</v>
      </c>
      <c r="B396" s="13" t="str">
        <f>'Point 1'!D74</f>
        <v>BLECF_</v>
      </c>
      <c r="C396" s="68">
        <f>'Point 8'!E68</f>
        <v>300</v>
      </c>
    </row>
    <row r="397" spans="1:3" ht="12.75">
      <c r="A397">
        <v>45</v>
      </c>
      <c r="B397" s="13" t="str">
        <f>'Point 1'!D75</f>
        <v>BLECF_</v>
      </c>
      <c r="C397" s="68">
        <f>'Point 6'!E23</f>
        <v>299</v>
      </c>
    </row>
    <row r="398" spans="1:3" ht="12.75">
      <c r="A398">
        <v>46</v>
      </c>
      <c r="B398" s="13" t="str">
        <f>'Point 1'!D76</f>
        <v>BLECF_</v>
      </c>
      <c r="C398" s="68" t="e">
        <f>#REF!</f>
        <v>#REF!</v>
      </c>
    </row>
    <row r="399" spans="1:3" ht="12.75">
      <c r="A399">
        <v>47</v>
      </c>
      <c r="B399" s="13" t="str">
        <f>'Point 1'!D77</f>
        <v>BLECF_</v>
      </c>
      <c r="C399" s="68">
        <f>'Point 8'!E92</f>
        <v>297</v>
      </c>
    </row>
    <row r="400" spans="1:3" ht="12.75">
      <c r="A400">
        <v>48</v>
      </c>
      <c r="B400" s="13" t="str">
        <f>'Point 1'!D78</f>
        <v>BLECF_</v>
      </c>
      <c r="C400" s="68">
        <f>'Point 6'!E81</f>
        <v>295</v>
      </c>
    </row>
    <row r="401" spans="1:3" ht="12.75">
      <c r="A401">
        <v>49</v>
      </c>
      <c r="B401" s="13" t="str">
        <f>'Point 1'!D79</f>
        <v>BLECF_</v>
      </c>
      <c r="C401" s="68">
        <f>'Point 8'!E78</f>
        <v>294</v>
      </c>
    </row>
    <row r="402" spans="1:3" ht="12.75">
      <c r="A402">
        <v>50</v>
      </c>
      <c r="B402" s="13" t="str">
        <f>'Point 1'!D80</f>
        <v>BLECF_</v>
      </c>
      <c r="C402" s="68">
        <f>'Point 8'!E20</f>
        <v>293</v>
      </c>
    </row>
    <row r="403" spans="1:3" ht="12.75">
      <c r="A403">
        <v>51</v>
      </c>
      <c r="B403" s="13" t="str">
        <f>'Point 1'!D81</f>
        <v>BLECF_</v>
      </c>
      <c r="C403" s="68">
        <f>'Point 8'!E7</f>
        <v>292</v>
      </c>
    </row>
    <row r="404" spans="1:3" ht="12.75">
      <c r="A404">
        <v>52</v>
      </c>
      <c r="B404" s="13" t="str">
        <f>'Point 1'!D82</f>
        <v>BLECF_</v>
      </c>
      <c r="C404" s="68">
        <f>'Point 7'!D93</f>
        <v>291</v>
      </c>
    </row>
    <row r="405" spans="1:3" ht="12.75">
      <c r="A405">
        <v>53</v>
      </c>
      <c r="B405" s="13" t="str">
        <f>'Point 1'!D83</f>
        <v>BLECF_</v>
      </c>
      <c r="C405" s="68" t="e">
        <f>#REF!</f>
        <v>#REF!</v>
      </c>
    </row>
    <row r="406" spans="1:3" ht="12.75">
      <c r="A406">
        <v>54</v>
      </c>
      <c r="B406" s="13" t="str">
        <f>'Point 1'!D84</f>
        <v>BLECF_</v>
      </c>
      <c r="C406" s="68">
        <f>'Point 6'!E61</f>
        <v>289</v>
      </c>
    </row>
    <row r="407" spans="1:3" ht="12.75">
      <c r="A407">
        <v>55</v>
      </c>
      <c r="B407" s="13" t="str">
        <f>'Point 1'!D85</f>
        <v>BLECF_</v>
      </c>
      <c r="C407" s="68" t="e">
        <f>#REF!</f>
        <v>#REF!</v>
      </c>
    </row>
    <row r="408" spans="1:3" ht="12.75">
      <c r="A408">
        <v>56</v>
      </c>
      <c r="B408" s="13" t="str">
        <f>'Point 1'!D86</f>
        <v>BLECF_</v>
      </c>
      <c r="C408" s="68">
        <f>'Point 8'!E53</f>
        <v>287</v>
      </c>
    </row>
    <row r="409" spans="1:3" ht="12.75">
      <c r="A409">
        <v>57</v>
      </c>
      <c r="B409" s="13" t="str">
        <f>'Point 1'!D87</f>
        <v>BLECF_</v>
      </c>
      <c r="C409" s="68">
        <f>'Point 8'!E79</f>
        <v>286</v>
      </c>
    </row>
    <row r="410" spans="1:3" ht="12.75">
      <c r="A410">
        <v>58</v>
      </c>
      <c r="B410" s="13" t="str">
        <f>'Point 1'!D88</f>
        <v>BLECF_</v>
      </c>
      <c r="C410" s="68">
        <f>'Point 1'!E5</f>
        <v>285</v>
      </c>
    </row>
    <row r="411" spans="1:3" ht="12.75">
      <c r="A411">
        <v>59</v>
      </c>
      <c r="B411" s="13" t="str">
        <f>'Point 1'!D89</f>
        <v>BLECF_</v>
      </c>
      <c r="C411" s="68">
        <f>'Point 1'!E16</f>
        <v>284</v>
      </c>
    </row>
    <row r="412" spans="1:3" ht="12.75">
      <c r="A412">
        <v>60</v>
      </c>
      <c r="B412" s="13" t="str">
        <f>'Point 1'!D90</f>
        <v>BLECF_</v>
      </c>
      <c r="C412" s="68">
        <f>'Point 1'!E15</f>
        <v>212</v>
      </c>
    </row>
    <row r="413" spans="1:3" ht="12.75">
      <c r="A413">
        <v>61</v>
      </c>
      <c r="B413" s="13" t="str">
        <f>'Point 2'!D5</f>
        <v>BLECF_</v>
      </c>
      <c r="C413" s="68">
        <f>'Point 1'!E12</f>
        <v>282</v>
      </c>
    </row>
    <row r="414" spans="1:3" ht="12.75">
      <c r="A414">
        <v>62</v>
      </c>
      <c r="B414" s="13" t="str">
        <f>'Point 2'!D6</f>
        <v>BLECF_</v>
      </c>
      <c r="C414" s="68">
        <f>'Point 6'!E24</f>
        <v>281</v>
      </c>
    </row>
    <row r="415" spans="1:3" ht="12.75">
      <c r="A415">
        <v>63</v>
      </c>
      <c r="B415" s="13" t="str">
        <f>'Point 2'!D7</f>
        <v>BLECF_</v>
      </c>
      <c r="C415" s="68">
        <f>'Point 1'!E6</f>
        <v>280</v>
      </c>
    </row>
    <row r="416" spans="1:3" ht="12.75">
      <c r="A416">
        <v>65</v>
      </c>
      <c r="B416" s="13" t="str">
        <f>'Point 2'!D9</f>
        <v>BLECF_</v>
      </c>
      <c r="C416" s="68">
        <f>'Point 8'!E54</f>
        <v>278</v>
      </c>
    </row>
    <row r="417" spans="1:3" ht="12.75">
      <c r="A417">
        <v>66</v>
      </c>
      <c r="B417" s="13" t="str">
        <f>'Point 2'!D10</f>
        <v>BLECF_</v>
      </c>
      <c r="C417" s="68">
        <f>'Point 8'!E12</f>
        <v>277</v>
      </c>
    </row>
    <row r="418" spans="1:3" ht="12.75">
      <c r="A418">
        <v>67</v>
      </c>
      <c r="B418" s="13" t="str">
        <f>'Point 2'!D11</f>
        <v>BLECF_</v>
      </c>
      <c r="C418" s="68">
        <f>'Point 1'!E7</f>
        <v>276</v>
      </c>
    </row>
    <row r="419" spans="1:3" ht="12.75">
      <c r="A419">
        <v>68</v>
      </c>
      <c r="B419" s="13" t="str">
        <f>'Point 2'!D12</f>
        <v>BLECF_</v>
      </c>
      <c r="C419" s="68">
        <f>'Point 8'!E11</f>
        <v>275</v>
      </c>
    </row>
    <row r="420" spans="1:3" ht="12.75">
      <c r="A420">
        <v>69</v>
      </c>
      <c r="B420" s="13" t="str">
        <f>'Point 2'!D13</f>
        <v>BLECF_</v>
      </c>
      <c r="C420" s="68">
        <f>'Point 6'!E76</f>
        <v>274</v>
      </c>
    </row>
    <row r="421" spans="1:3" ht="12.75">
      <c r="A421">
        <v>655</v>
      </c>
      <c r="B421" s="13" t="e">
        <f>#REF!</f>
        <v>#REF!</v>
      </c>
      <c r="C421" s="68">
        <f>'Point 7'!D48</f>
        <v>273</v>
      </c>
    </row>
    <row r="422" spans="1:3" ht="12.75">
      <c r="A422">
        <v>70</v>
      </c>
      <c r="B422" s="13" t="str">
        <f>'Point 2'!D14</f>
        <v>BLECF_</v>
      </c>
      <c r="C422" s="68">
        <f>'Point 8'!E70</f>
        <v>272</v>
      </c>
    </row>
    <row r="423" spans="1:3" ht="12.75">
      <c r="A423">
        <v>71</v>
      </c>
      <c r="B423" s="13" t="str">
        <f>'Point 2'!D15</f>
        <v>BLECF_</v>
      </c>
      <c r="C423" s="68">
        <f>'Point 8'!E90</f>
        <v>271</v>
      </c>
    </row>
    <row r="424" spans="1:3" ht="12.75">
      <c r="A424">
        <v>72</v>
      </c>
      <c r="B424" s="13" t="str">
        <f>'Point 2'!D16</f>
        <v>BLECF_</v>
      </c>
      <c r="C424" s="68">
        <f>'Point 8'!E81</f>
        <v>270</v>
      </c>
    </row>
    <row r="425" spans="1:3" ht="12.75">
      <c r="A425">
        <v>73</v>
      </c>
      <c r="B425" s="13" t="str">
        <f>'Point 2'!D17</f>
        <v>BLECF_</v>
      </c>
      <c r="C425" s="68">
        <f>'Point 8'!E45</f>
        <v>269</v>
      </c>
    </row>
    <row r="426" spans="1:3" ht="12.75">
      <c r="A426">
        <v>74</v>
      </c>
      <c r="B426" s="13" t="str">
        <f>'Point 2'!D18</f>
        <v>BLECF_</v>
      </c>
      <c r="C426" s="68">
        <f>'Point 6'!E25</f>
        <v>268</v>
      </c>
    </row>
    <row r="427" spans="1:3" ht="12.75">
      <c r="A427">
        <v>75</v>
      </c>
      <c r="B427" s="13" t="str">
        <f>'Point 2'!D19</f>
        <v>BLECF_</v>
      </c>
      <c r="C427" s="68">
        <f>'Point 8'!E57</f>
        <v>267</v>
      </c>
    </row>
    <row r="428" spans="1:3" ht="12.75">
      <c r="A428">
        <v>76</v>
      </c>
      <c r="B428" s="13" t="str">
        <f>'Point 2'!D20</f>
        <v>BLECF_</v>
      </c>
      <c r="C428" s="68">
        <f>'Point 6'!E12</f>
        <v>266</v>
      </c>
    </row>
    <row r="429" spans="1:3" ht="12.75">
      <c r="A429">
        <v>77</v>
      </c>
      <c r="B429" s="13" t="str">
        <f>'Point 2'!D21</f>
        <v>BLECF_</v>
      </c>
      <c r="C429" s="68">
        <f>'Point 8'!E46</f>
        <v>180</v>
      </c>
    </row>
    <row r="430" spans="1:3" ht="12.75">
      <c r="A430">
        <v>78</v>
      </c>
      <c r="B430" s="13" t="str">
        <f>'Point 2'!D22</f>
        <v>BLECF_</v>
      </c>
      <c r="C430" s="68">
        <f>'Point 7'!D89</f>
        <v>264</v>
      </c>
    </row>
    <row r="431" spans="1:3" ht="12.75">
      <c r="A431">
        <v>79</v>
      </c>
      <c r="B431" s="13" t="str">
        <f>'Point 2'!D23</f>
        <v>BLECF_</v>
      </c>
      <c r="C431" s="68">
        <f>'Point 7'!D92</f>
        <v>263</v>
      </c>
    </row>
    <row r="432" spans="1:3" ht="12.75">
      <c r="A432">
        <v>80</v>
      </c>
      <c r="B432" s="13" t="str">
        <f>'Point 2'!D24</f>
        <v>BLECF_</v>
      </c>
      <c r="C432" s="68">
        <f>'Point 6'!E59</f>
        <v>262</v>
      </c>
    </row>
    <row r="433" spans="1:3" ht="12.75">
      <c r="A433">
        <v>81</v>
      </c>
      <c r="B433" s="13" t="str">
        <f>'Point 2'!D25</f>
        <v>BLECF_</v>
      </c>
      <c r="C433" s="68">
        <f>'Point 8'!E44</f>
        <v>261</v>
      </c>
    </row>
    <row r="434" spans="1:3" ht="12.75">
      <c r="A434">
        <v>82</v>
      </c>
      <c r="B434" s="13" t="str">
        <f>'Point 2'!D26</f>
        <v>BLECF_</v>
      </c>
      <c r="C434" s="68" t="e">
        <f>#REF!</f>
        <v>#REF!</v>
      </c>
    </row>
    <row r="435" spans="1:3" ht="12.75">
      <c r="A435">
        <v>83</v>
      </c>
      <c r="B435" s="13" t="str">
        <f>'Point 2'!D28</f>
        <v>BLECF_</v>
      </c>
      <c r="C435" s="68" t="e">
        <f>#REF!</f>
        <v>#REF!</v>
      </c>
    </row>
    <row r="436" spans="1:3" ht="12.75">
      <c r="A436">
        <v>84</v>
      </c>
      <c r="B436" s="13" t="str">
        <f>'Point 2'!D29</f>
        <v>BLECF_</v>
      </c>
      <c r="C436" s="68">
        <f>'Point 8'!E8</f>
        <v>257</v>
      </c>
    </row>
    <row r="437" spans="1:3" ht="12.75">
      <c r="A437">
        <v>85</v>
      </c>
      <c r="B437" s="13" t="str">
        <f>'Point 2'!D30</f>
        <v>BLECF_</v>
      </c>
      <c r="C437" s="68">
        <f>'Point 7'!D96</f>
        <v>256</v>
      </c>
    </row>
    <row r="438" spans="1:3" ht="12.75">
      <c r="A438">
        <v>86</v>
      </c>
      <c r="B438" s="13" t="str">
        <f>'Point 2'!D31</f>
        <v>BLECF_</v>
      </c>
      <c r="C438" s="68">
        <f>'Point 6'!E29</f>
        <v>255</v>
      </c>
    </row>
    <row r="439" spans="1:3" ht="12.75">
      <c r="A439">
        <v>87</v>
      </c>
      <c r="B439" s="13" t="str">
        <f>'Point 2'!D32</f>
        <v>BLECF_</v>
      </c>
      <c r="C439" s="68">
        <f>'Point 8'!E84</f>
        <v>253</v>
      </c>
    </row>
    <row r="440" spans="1:3" ht="12.75">
      <c r="A440">
        <v>88</v>
      </c>
      <c r="B440" s="13" t="str">
        <f>'Point 2'!D33</f>
        <v>BLECF_</v>
      </c>
      <c r="C440" s="68">
        <f>'Point 8'!E88</f>
        <v>252</v>
      </c>
    </row>
    <row r="441" spans="1:3" ht="12.75">
      <c r="A441">
        <v>89</v>
      </c>
      <c r="B441" s="13" t="str">
        <f>'Point 2'!D34</f>
        <v>BLECF_</v>
      </c>
      <c r="C441" s="68" t="e">
        <f>#REF!</f>
        <v>#REF!</v>
      </c>
    </row>
    <row r="442" spans="1:3" ht="12.75">
      <c r="A442">
        <v>90</v>
      </c>
      <c r="B442" s="13" t="str">
        <f>'Point 2'!D35</f>
        <v>BLECF_</v>
      </c>
      <c r="C442" s="68">
        <f>'Point 8'!E43</f>
        <v>250</v>
      </c>
    </row>
    <row r="443" spans="1:3" ht="12.75">
      <c r="A443">
        <v>91</v>
      </c>
      <c r="B443" s="13" t="str">
        <f>'Point 2'!D36</f>
        <v>BLECF_</v>
      </c>
      <c r="C443" s="68">
        <f>'Point 1'!E10</f>
        <v>249</v>
      </c>
    </row>
    <row r="444" spans="1:3" ht="12.75">
      <c r="A444">
        <v>92</v>
      </c>
      <c r="B444" s="13" t="str">
        <f>'Point 2'!D37</f>
        <v>BLECF_</v>
      </c>
      <c r="C444" s="68">
        <f>'Point 8'!E41</f>
        <v>248</v>
      </c>
    </row>
    <row r="445" spans="1:3" ht="12.75">
      <c r="A445">
        <v>93</v>
      </c>
      <c r="B445" s="13" t="str">
        <f>'Point 2'!D38</f>
        <v>BLECF_</v>
      </c>
      <c r="C445" s="68">
        <f>'Point 8'!E13</f>
        <v>247</v>
      </c>
    </row>
    <row r="446" spans="1:3" ht="12.75">
      <c r="A446">
        <v>94</v>
      </c>
      <c r="B446" s="13" t="str">
        <f>'Point 2'!D39</f>
        <v>BLECF_</v>
      </c>
      <c r="C446" s="68">
        <f>'Point 8'!E40</f>
        <v>246</v>
      </c>
    </row>
    <row r="447" spans="1:3" ht="12.75">
      <c r="A447">
        <v>95</v>
      </c>
      <c r="B447" s="13" t="str">
        <f>'Point 2'!D40</f>
        <v>BLECF_</v>
      </c>
      <c r="C447" s="68" t="e">
        <f>#REF!</f>
        <v>#REF!</v>
      </c>
    </row>
    <row r="448" spans="1:3" ht="12.75">
      <c r="A448">
        <v>96</v>
      </c>
      <c r="B448" s="13" t="str">
        <f>'Point 2'!D41</f>
        <v>BLECF_</v>
      </c>
      <c r="C448" s="68" t="e">
        <f>#REF!</f>
        <v>#REF!</v>
      </c>
    </row>
    <row r="449" spans="1:3" ht="12.75">
      <c r="A449">
        <v>97</v>
      </c>
      <c r="B449" s="13" t="str">
        <f>'Point 2'!D42</f>
        <v>BLECF_</v>
      </c>
      <c r="C449" s="68">
        <f>'Point 8'!E42</f>
        <v>243</v>
      </c>
    </row>
    <row r="450" spans="1:3" ht="12.75">
      <c r="A450">
        <v>98</v>
      </c>
      <c r="B450" s="13" t="str">
        <f>'Point 2'!D43</f>
        <v>BLECF_</v>
      </c>
      <c r="C450" s="68" t="e">
        <f>#REF!</f>
        <v>#REF!</v>
      </c>
    </row>
    <row r="451" spans="1:3" ht="12.75">
      <c r="A451">
        <v>99</v>
      </c>
      <c r="B451" s="13" t="str">
        <f>'Point 2'!D44</f>
        <v>BLECF_</v>
      </c>
      <c r="C451" s="68">
        <f>'Point 1'!E11</f>
        <v>241</v>
      </c>
    </row>
    <row r="452" spans="1:3" ht="12.75">
      <c r="A452">
        <v>100</v>
      </c>
      <c r="B452" s="13" t="str">
        <f>'Point 2'!D45</f>
        <v>BLECF_</v>
      </c>
      <c r="C452" s="68">
        <f>'Point 8'!E39</f>
        <v>240</v>
      </c>
    </row>
    <row r="453" spans="1:3" ht="12.75">
      <c r="A453">
        <v>101</v>
      </c>
      <c r="B453" s="13" t="str">
        <f>'Point 2'!D46</f>
        <v>BLECF_</v>
      </c>
      <c r="C453" s="68">
        <f>'Point 8'!E37</f>
        <v>239</v>
      </c>
    </row>
    <row r="454" spans="1:3" ht="12.75">
      <c r="A454">
        <v>102</v>
      </c>
      <c r="B454" s="13" t="str">
        <f>'Point 2'!D47</f>
        <v>BLECF_</v>
      </c>
      <c r="C454" s="68">
        <f>'Point 7'!D102</f>
        <v>238</v>
      </c>
    </row>
    <row r="455" spans="1:3" ht="12.75">
      <c r="A455">
        <v>103</v>
      </c>
      <c r="B455" s="13" t="str">
        <f>'Point 2'!D48</f>
        <v>BLECF_</v>
      </c>
      <c r="C455" s="68">
        <f>'Point 8'!E6</f>
        <v>237</v>
      </c>
    </row>
    <row r="456" spans="1:3" ht="12.75">
      <c r="A456">
        <v>104</v>
      </c>
      <c r="B456" s="13" t="str">
        <f>'Point 2'!D49</f>
        <v>BLECF_</v>
      </c>
      <c r="C456" s="68">
        <f>'Point 7'!D94</f>
        <v>236</v>
      </c>
    </row>
    <row r="457" spans="1:3" ht="12.75">
      <c r="A457">
        <v>105</v>
      </c>
      <c r="B457" s="13" t="str">
        <f>'Point 2'!D51</f>
        <v>BLECF_</v>
      </c>
      <c r="C457" s="68" t="e">
        <f>#REF!</f>
        <v>#REF!</v>
      </c>
    </row>
    <row r="458" spans="1:3" ht="12.75">
      <c r="A458">
        <v>106</v>
      </c>
      <c r="B458" s="13" t="str">
        <f>'Point 2'!D52</f>
        <v>BLECF_</v>
      </c>
      <c r="C458" s="68">
        <f>'Point 8'!E56</f>
        <v>233</v>
      </c>
    </row>
    <row r="459" spans="1:3" ht="12.75">
      <c r="A459">
        <v>107</v>
      </c>
      <c r="B459" s="13" t="str">
        <f>'Point 2'!D53</f>
        <v>BLECF_</v>
      </c>
      <c r="C459" s="68">
        <f>'Point 6'!E7</f>
        <v>232</v>
      </c>
    </row>
    <row r="460" spans="1:3" ht="12.75">
      <c r="A460">
        <v>108</v>
      </c>
      <c r="B460" s="13" t="str">
        <f>'Point 2'!D54</f>
        <v>BLECF_</v>
      </c>
      <c r="C460" s="68">
        <f>'Point 8'!E38</f>
        <v>231</v>
      </c>
    </row>
    <row r="461" spans="1:3" ht="12.75">
      <c r="A461">
        <v>109</v>
      </c>
      <c r="B461" s="13" t="str">
        <f>'Point 2'!D55</f>
        <v>BLECF_</v>
      </c>
      <c r="C461" s="68">
        <f>'Point 6'!E73</f>
        <v>730</v>
      </c>
    </row>
    <row r="462" spans="1:3" ht="12.75">
      <c r="A462">
        <v>110</v>
      </c>
      <c r="B462" s="13" t="str">
        <f>'Point 2'!D56</f>
        <v>BLECF_</v>
      </c>
      <c r="C462" s="68">
        <f>'Point 8'!E5</f>
        <v>229</v>
      </c>
    </row>
    <row r="463" spans="1:3" ht="12.75">
      <c r="A463">
        <v>111</v>
      </c>
      <c r="B463" s="13" t="str">
        <f>'Point 2'!D57</f>
        <v>BLECF_</v>
      </c>
      <c r="C463" s="68">
        <f>'Point 8'!E51</f>
        <v>528</v>
      </c>
    </row>
    <row r="464" spans="1:3" ht="12.75">
      <c r="A464">
        <v>112</v>
      </c>
      <c r="B464" s="13" t="str">
        <f>'Point 2'!D58</f>
        <v>BLECF_</v>
      </c>
      <c r="C464" s="68">
        <f>'Point 8'!E83</f>
        <v>227</v>
      </c>
    </row>
    <row r="465" spans="1:3" ht="12.75">
      <c r="A465">
        <v>558</v>
      </c>
      <c r="B465" s="13" t="str">
        <f>'Point 6'!D77</f>
        <v>BLECF_</v>
      </c>
      <c r="C465" s="68">
        <f>'Point 5'!E11</f>
        <v>226</v>
      </c>
    </row>
    <row r="466" spans="1:3" ht="12.75">
      <c r="A466">
        <v>113</v>
      </c>
      <c r="B466" s="13" t="str">
        <f>'Point 2'!D59</f>
        <v>BLECF_</v>
      </c>
      <c r="C466" s="68">
        <f>'Point 8'!E91</f>
        <v>225</v>
      </c>
    </row>
    <row r="467" spans="1:3" ht="12.75">
      <c r="A467">
        <v>114</v>
      </c>
      <c r="B467" s="13" t="str">
        <f>'Point 2'!D60</f>
        <v>BLECF_</v>
      </c>
      <c r="C467" s="68">
        <f>'Point 8'!E33</f>
        <v>224</v>
      </c>
    </row>
    <row r="468" spans="1:3" ht="12.75">
      <c r="A468">
        <v>115</v>
      </c>
      <c r="B468" s="13" t="str">
        <f>'Point 2'!D61</f>
        <v>BLECF_</v>
      </c>
      <c r="C468" s="68">
        <f>'Point 6'!E38</f>
        <v>223</v>
      </c>
    </row>
    <row r="469" spans="1:3" ht="12.75">
      <c r="A469">
        <v>116</v>
      </c>
      <c r="B469" s="13" t="str">
        <f>'Point 2'!D62</f>
        <v>BLECF_</v>
      </c>
      <c r="C469" s="68">
        <f>'Point 8'!E36</f>
        <v>743</v>
      </c>
    </row>
    <row r="470" spans="1:3" ht="12.75">
      <c r="A470">
        <v>117</v>
      </c>
      <c r="B470" s="13" t="str">
        <f>'Point 2'!D63</f>
        <v>BLECF_</v>
      </c>
      <c r="C470" s="68">
        <f>'Point 7'!D99</f>
        <v>220</v>
      </c>
    </row>
    <row r="471" spans="1:3" ht="12.75">
      <c r="A471">
        <v>118</v>
      </c>
      <c r="B471" s="13" t="str">
        <f>'Point 2'!D64</f>
        <v>BLECF_</v>
      </c>
      <c r="C471" s="68">
        <f>'Point 6'!E56</f>
        <v>219</v>
      </c>
    </row>
    <row r="472" spans="1:3" ht="12.75">
      <c r="A472">
        <v>119</v>
      </c>
      <c r="B472" s="13" t="str">
        <f>'Point 2'!D65</f>
        <v>BLECF_</v>
      </c>
      <c r="C472" s="68">
        <f>'Point 1'!E13</f>
        <v>218</v>
      </c>
    </row>
    <row r="473" spans="1:3" ht="12.75">
      <c r="A473">
        <v>529</v>
      </c>
      <c r="B473" s="13" t="str">
        <f>'Point 8'!D35</f>
        <v>BLECF_</v>
      </c>
      <c r="C473" s="68">
        <f>'Point 4'!D48</f>
        <v>217</v>
      </c>
    </row>
    <row r="474" spans="1:3" ht="12.75">
      <c r="A474">
        <v>121</v>
      </c>
      <c r="B474" s="13" t="str">
        <f>'Point 2'!D67</f>
        <v>BLECF_</v>
      </c>
      <c r="C474" s="68">
        <f>'Point 7'!D103</f>
        <v>216</v>
      </c>
    </row>
    <row r="475" spans="1:3" ht="12.75">
      <c r="A475">
        <v>122</v>
      </c>
      <c r="B475" s="13" t="str">
        <f>'Point 2'!D68</f>
        <v>BLECF_</v>
      </c>
      <c r="C475" s="68">
        <f>'Point 8'!E9</f>
        <v>215</v>
      </c>
    </row>
    <row r="476" spans="1:3" ht="12.75">
      <c r="A476">
        <v>401</v>
      </c>
      <c r="B476" s="13" t="str">
        <f>'Point 7'!C55</f>
        <v>BLECF_</v>
      </c>
      <c r="C476" s="68">
        <f>'Point 2'!E87</f>
        <v>214</v>
      </c>
    </row>
    <row r="477" spans="1:3" ht="12.75">
      <c r="A477">
        <v>123</v>
      </c>
      <c r="B477" s="13" t="str">
        <f>'Point 2'!D69</f>
        <v>BLECF_</v>
      </c>
      <c r="C477" s="68">
        <f>'Point 8'!E10</f>
        <v>213</v>
      </c>
    </row>
    <row r="478" spans="1:3" ht="12.75">
      <c r="A478">
        <v>441</v>
      </c>
      <c r="B478" s="13" t="str">
        <f>'Point 8'!D60</f>
        <v>BLECF_</v>
      </c>
      <c r="C478" s="68">
        <f>'Point 3'!D37</f>
        <v>211</v>
      </c>
    </row>
    <row r="479" spans="1:3" ht="12.75">
      <c r="A479">
        <v>124</v>
      </c>
      <c r="B479" s="13" t="str">
        <f>'Point 2'!D70</f>
        <v>BLECF_</v>
      </c>
      <c r="C479" s="68">
        <f>'Point 6'!E91</f>
        <v>210</v>
      </c>
    </row>
    <row r="480" spans="1:3" ht="12.75">
      <c r="A480">
        <v>125</v>
      </c>
      <c r="B480" s="13" t="str">
        <f>'Point 2'!D71</f>
        <v>BLECF_</v>
      </c>
      <c r="C480" s="68">
        <f>'Point 8'!E55</f>
        <v>209</v>
      </c>
    </row>
    <row r="481" spans="1:3" ht="12.75">
      <c r="A481">
        <v>126</v>
      </c>
      <c r="B481" s="13" t="str">
        <f>'Point 2'!D73</f>
        <v>BLECF_</v>
      </c>
      <c r="C481" s="68">
        <f>'Point 8'!E85</f>
        <v>62</v>
      </c>
    </row>
    <row r="482" spans="1:3" ht="12.75">
      <c r="A482">
        <v>127</v>
      </c>
      <c r="B482" s="13" t="str">
        <f>'Point 2'!D74</f>
        <v>BLECF_</v>
      </c>
      <c r="C482" s="68">
        <f>'Point 6'!E20</f>
        <v>207</v>
      </c>
    </row>
    <row r="483" spans="1:3" ht="12.75">
      <c r="A483">
        <v>128</v>
      </c>
      <c r="B483" s="13" t="str">
        <f>'Point 2'!D75</f>
        <v>BLECF_</v>
      </c>
      <c r="C483" s="68">
        <f>'Point 8'!E80</f>
        <v>206</v>
      </c>
    </row>
    <row r="484" spans="1:3" ht="12.75">
      <c r="A484">
        <v>129</v>
      </c>
      <c r="B484" s="13" t="str">
        <f>'Point 2'!D76</f>
        <v>BLECF_</v>
      </c>
      <c r="C484" s="68">
        <f>'Point 8'!E34</f>
        <v>205</v>
      </c>
    </row>
    <row r="485" spans="1:3" ht="12.75">
      <c r="A485">
        <v>130</v>
      </c>
      <c r="B485" s="13" t="str">
        <f>'Point 2'!D77</f>
        <v>BLECF_</v>
      </c>
      <c r="C485" s="68">
        <f>'Point 1'!E14</f>
        <v>204</v>
      </c>
    </row>
    <row r="486" spans="1:3" ht="12.75">
      <c r="A486">
        <v>131</v>
      </c>
      <c r="B486" s="13" t="str">
        <f>'Point 2'!D78</f>
        <v>BLECF_</v>
      </c>
      <c r="C486" s="68">
        <f>'Point 6'!E53</f>
        <v>202</v>
      </c>
    </row>
    <row r="487" spans="1:3" ht="12.75">
      <c r="A487">
        <v>132</v>
      </c>
      <c r="B487" s="13" t="str">
        <f>'Point 2'!D79</f>
        <v>BLECF_</v>
      </c>
      <c r="C487" s="68">
        <f>'Point 1'!E8</f>
        <v>201</v>
      </c>
    </row>
    <row r="488" spans="1:3" ht="12.75">
      <c r="A488">
        <v>343</v>
      </c>
      <c r="B488" s="13" t="str">
        <f>'Point 5'!D59</f>
        <v>BLECF_</v>
      </c>
      <c r="C488" s="68">
        <f>'Point 2'!E26</f>
        <v>200</v>
      </c>
    </row>
    <row r="489" spans="1:3" ht="12.75">
      <c r="A489">
        <v>536</v>
      </c>
      <c r="B489" s="13" t="str">
        <f>'Point 6'!D33</f>
        <v>BLECF_</v>
      </c>
      <c r="C489" s="68">
        <f>'Point 4'!D55</f>
        <v>304</v>
      </c>
    </row>
    <row r="490" spans="1:3" ht="12.75">
      <c r="A490">
        <v>134</v>
      </c>
      <c r="B490" s="13" t="str">
        <f>'Point 2'!D81</f>
        <v>BLECF_</v>
      </c>
      <c r="C490" s="68">
        <f>'Point 6'!E60</f>
        <v>198</v>
      </c>
    </row>
    <row r="491" spans="1:3" ht="12.75">
      <c r="A491">
        <v>135</v>
      </c>
      <c r="B491" s="13" t="str">
        <f>'Point 2'!D82</f>
        <v>BLECF_</v>
      </c>
      <c r="C491" s="68">
        <f>'Point 6'!E16</f>
        <v>197</v>
      </c>
    </row>
    <row r="492" spans="1:3" ht="12.75">
      <c r="A492">
        <v>569</v>
      </c>
      <c r="B492" s="13" t="str">
        <f>'Point 8'!D9</f>
        <v>BLECF_</v>
      </c>
      <c r="C492" s="68">
        <f>'Point 5'!E22</f>
        <v>196</v>
      </c>
    </row>
    <row r="493" spans="1:3" ht="12.75">
      <c r="A493">
        <v>405</v>
      </c>
      <c r="B493" s="13" t="str">
        <f>'Point 7'!C60</f>
        <v>BLECF_</v>
      </c>
      <c r="C493" s="68">
        <f>'Point 2'!E91</f>
        <v>195</v>
      </c>
    </row>
    <row r="494" spans="1:3" ht="12.75">
      <c r="A494">
        <v>270</v>
      </c>
      <c r="B494" s="13" t="str">
        <f>'Point 4'!C50</f>
        <v>BLECF_</v>
      </c>
      <c r="C494" s="68">
        <f>'Point 1'!E36</f>
        <v>194</v>
      </c>
    </row>
    <row r="495" spans="1:3" ht="12.75">
      <c r="A495">
        <v>593</v>
      </c>
      <c r="B495" s="13" t="e">
        <f>#REF!</f>
        <v>#REF!</v>
      </c>
      <c r="C495" s="68">
        <f>'Point 5'!E48</f>
        <v>193</v>
      </c>
    </row>
    <row r="496" spans="1:3" ht="12.75">
      <c r="A496">
        <v>548</v>
      </c>
      <c r="B496" s="13" t="str">
        <f>'Point 6'!D58</f>
        <v>BLECF_</v>
      </c>
      <c r="C496" s="68">
        <f>'Point 4'!D68</f>
        <v>230</v>
      </c>
    </row>
    <row r="497" spans="1:3" ht="12.75">
      <c r="A497">
        <v>646</v>
      </c>
      <c r="B497" s="13" t="str">
        <f>'Point 6'!D23</f>
        <v>BLECF_</v>
      </c>
      <c r="C497" s="68">
        <f>'Point 7'!D39</f>
        <v>191</v>
      </c>
    </row>
    <row r="498" spans="1:3" ht="12.75">
      <c r="A498">
        <v>579</v>
      </c>
      <c r="B498" s="13" t="str">
        <f>'Point 8'!D83</f>
        <v>BLECF_</v>
      </c>
      <c r="C498" s="68">
        <f>'Point 5'!E33</f>
        <v>190</v>
      </c>
    </row>
    <row r="499" spans="1:3" ht="12.75">
      <c r="A499">
        <v>354</v>
      </c>
      <c r="B499" s="13" t="str">
        <f>'Point 5'!D71</f>
        <v>BLECF_</v>
      </c>
      <c r="C499" s="68">
        <f>'Point 2'!E38</f>
        <v>189</v>
      </c>
    </row>
    <row r="500" spans="1:3" ht="12.75">
      <c r="A500">
        <v>363</v>
      </c>
      <c r="B500" s="13" t="str">
        <f>'Point 5'!D80</f>
        <v>BLECF_</v>
      </c>
      <c r="C500" s="68">
        <f>'Point 2'!E47</f>
        <v>188</v>
      </c>
    </row>
    <row r="501" spans="1:3" ht="12.75">
      <c r="A501">
        <v>136</v>
      </c>
      <c r="B501" s="13" t="str">
        <f>'Point 2'!D83</f>
        <v>BLECF_</v>
      </c>
      <c r="C501" s="68">
        <f>'Point 6'!E28</f>
        <v>187</v>
      </c>
    </row>
    <row r="502" spans="1:3" ht="12.75">
      <c r="A502">
        <v>520</v>
      </c>
      <c r="B502" s="13" t="e">
        <f>#REF!</f>
        <v>#REF!</v>
      </c>
      <c r="C502" s="68">
        <f>'Point 4'!D36</f>
        <v>624</v>
      </c>
    </row>
    <row r="503" spans="1:3" ht="12.75">
      <c r="A503">
        <v>477</v>
      </c>
      <c r="B503" s="13" t="str">
        <f>'Point 8'!D49</f>
        <v>BLECF_</v>
      </c>
      <c r="C503" s="68">
        <f>'Point 3'!D75</f>
        <v>185</v>
      </c>
    </row>
    <row r="504" spans="1:3" ht="12.75">
      <c r="A504">
        <v>481</v>
      </c>
      <c r="B504" s="13" t="str">
        <f>'Point 8'!D64</f>
        <v>BLECF_</v>
      </c>
      <c r="C504" s="68">
        <f>'Point 3'!D79</f>
        <v>184</v>
      </c>
    </row>
    <row r="505" spans="1:3" ht="12.75">
      <c r="A505">
        <v>462</v>
      </c>
      <c r="B505" s="13" t="str">
        <f>'Point 8'!D72</f>
        <v>BLECF_</v>
      </c>
      <c r="C505" s="68">
        <f>'Point 3'!D59</f>
        <v>183</v>
      </c>
    </row>
    <row r="506" spans="1:3" ht="12.75">
      <c r="A506">
        <v>452</v>
      </c>
      <c r="B506" s="13" t="e">
        <f>#REF!</f>
        <v>#REF!</v>
      </c>
      <c r="C506" s="68">
        <f>'Point 3'!D49</f>
        <v>182</v>
      </c>
    </row>
    <row r="507" spans="1:3" ht="12.75">
      <c r="A507">
        <v>359</v>
      </c>
      <c r="B507" s="13" t="str">
        <f>'Point 5'!D76</f>
        <v>BLECF_</v>
      </c>
      <c r="C507" s="68">
        <f>'Point 2'!E43</f>
        <v>181</v>
      </c>
    </row>
    <row r="508" spans="1:3" ht="12.75">
      <c r="A508">
        <v>137</v>
      </c>
      <c r="B508" s="13" t="str">
        <f>'Point 2'!D84</f>
        <v>BLECF_</v>
      </c>
      <c r="C508" s="68">
        <f>'Point 6'!E92</f>
        <v>154</v>
      </c>
    </row>
    <row r="509" spans="1:3" ht="12.75">
      <c r="A509">
        <v>138</v>
      </c>
      <c r="B509" s="13" t="str">
        <f>'Point 2'!D85</f>
        <v>BLECF_</v>
      </c>
      <c r="C509" s="68">
        <f>'Point 6'!E18</f>
        <v>179</v>
      </c>
    </row>
    <row r="510" spans="1:3" ht="12.75">
      <c r="A510">
        <v>139</v>
      </c>
      <c r="B510" s="13" t="str">
        <f>'Point 2'!D86</f>
        <v>BLECF_</v>
      </c>
      <c r="C510" s="68">
        <f>'Point 6'!E19</f>
        <v>178</v>
      </c>
    </row>
    <row r="511" spans="1:3" ht="12.75">
      <c r="A511">
        <v>140</v>
      </c>
      <c r="B511" s="13" t="str">
        <f>'Point 2'!D87</f>
        <v>BLECF_</v>
      </c>
      <c r="C511" s="68">
        <f>'Point 6'!E15</f>
        <v>177</v>
      </c>
    </row>
    <row r="512" spans="1:3" ht="12.75">
      <c r="A512">
        <v>141</v>
      </c>
      <c r="B512" s="13" t="str">
        <f>'Point 2'!D88</f>
        <v>BLECF_</v>
      </c>
      <c r="C512" s="68">
        <f>'Point 6'!E94</f>
        <v>176</v>
      </c>
    </row>
    <row r="513" spans="1:3" ht="12.75">
      <c r="A513">
        <v>142</v>
      </c>
      <c r="B513" s="13" t="str">
        <f>'Point 2'!D89</f>
        <v>BLECF_</v>
      </c>
      <c r="C513" s="68">
        <f>'Point 7'!D104</f>
        <v>174</v>
      </c>
    </row>
    <row r="514" spans="1:3" ht="12.75">
      <c r="A514">
        <v>143</v>
      </c>
      <c r="B514" s="13" t="str">
        <f>'Point 2'!D90</f>
        <v>BLECF_</v>
      </c>
      <c r="C514" s="68">
        <f>'Point 6'!E58</f>
        <v>173</v>
      </c>
    </row>
    <row r="515" spans="1:3" ht="12.75">
      <c r="A515">
        <v>144</v>
      </c>
      <c r="B515" s="13" t="str">
        <f>'Point 2'!D91</f>
        <v>BLECF_</v>
      </c>
      <c r="C515" s="68">
        <f>'Point 6'!E26</f>
        <v>172</v>
      </c>
    </row>
    <row r="516" spans="1:3" ht="12.75">
      <c r="A516">
        <v>145</v>
      </c>
      <c r="B516" s="13" t="str">
        <f>'Point 2'!D92</f>
        <v>BLECF_</v>
      </c>
      <c r="C516" s="68" t="e">
        <f>#REF!</f>
        <v>#REF!</v>
      </c>
    </row>
    <row r="517" spans="1:3" ht="12.75">
      <c r="A517">
        <v>146</v>
      </c>
      <c r="B517" s="13" t="str">
        <f>'Point 2'!D93</f>
        <v>BLECF_</v>
      </c>
      <c r="C517" s="68">
        <f>'Point 6'!E17</f>
        <v>170</v>
      </c>
    </row>
    <row r="518" spans="1:3" ht="12.75">
      <c r="A518">
        <v>147</v>
      </c>
      <c r="B518" s="13" t="str">
        <f>'Point 2'!D94</f>
        <v>BLECF_</v>
      </c>
      <c r="C518" s="68" t="e">
        <f>#REF!</f>
        <v>#REF!</v>
      </c>
    </row>
    <row r="519" spans="1:3" ht="12.75">
      <c r="A519">
        <v>148</v>
      </c>
      <c r="B519" s="13" t="str">
        <f>'Point 2'!D95</f>
        <v>BLECF_</v>
      </c>
      <c r="C519" s="68">
        <f>'Point 6'!E14</f>
        <v>168</v>
      </c>
    </row>
    <row r="520" spans="1:3" ht="12.75">
      <c r="A520">
        <v>149</v>
      </c>
      <c r="B520" s="13" t="str">
        <f>'Point 3'!C5</f>
        <v>BLECF_</v>
      </c>
      <c r="C520" s="68">
        <f>'Point 6'!E54</f>
        <v>167</v>
      </c>
    </row>
    <row r="521" spans="1:3" ht="12.75">
      <c r="A521">
        <v>150</v>
      </c>
      <c r="B521" s="13" t="str">
        <f>'Point 3'!C6</f>
        <v>BLECF_</v>
      </c>
      <c r="C521" s="68">
        <f>'Point 6'!E11</f>
        <v>166</v>
      </c>
    </row>
    <row r="522" spans="1:3" ht="12.75">
      <c r="A522">
        <v>151</v>
      </c>
      <c r="B522" s="13" t="str">
        <f>'Point 3'!C7</f>
        <v>BLECF_</v>
      </c>
      <c r="C522" s="68">
        <f>'Point 6'!E62</f>
        <v>165</v>
      </c>
    </row>
    <row r="523" spans="1:3" ht="12.75">
      <c r="A523">
        <v>152</v>
      </c>
      <c r="B523" s="13" t="str">
        <f>'Point 3'!C8</f>
        <v>BLECF_</v>
      </c>
      <c r="C523" s="68">
        <f>'Point 6'!E66</f>
        <v>164</v>
      </c>
    </row>
    <row r="524" spans="1:3" ht="12.75">
      <c r="A524">
        <v>153</v>
      </c>
      <c r="B524" s="13" t="str">
        <f>'Point 3'!C9</f>
        <v>BLECF_</v>
      </c>
      <c r="C524" s="68">
        <f>'Point 6'!E9</f>
        <v>163</v>
      </c>
    </row>
    <row r="525" spans="1:3" ht="12.75">
      <c r="A525">
        <v>154</v>
      </c>
      <c r="B525" s="13" t="str">
        <f>'Point 3'!C10</f>
        <v>BLECF_</v>
      </c>
      <c r="C525" s="68">
        <f>'Point 6'!E13</f>
        <v>162</v>
      </c>
    </row>
    <row r="526" spans="1:3" ht="12.75">
      <c r="A526">
        <v>155</v>
      </c>
      <c r="B526" s="13" t="str">
        <f>'Point 3'!C11</f>
        <v>BLECF_</v>
      </c>
      <c r="C526" s="68">
        <f>'Point 6'!E33</f>
        <v>161</v>
      </c>
    </row>
    <row r="527" spans="1:3" ht="12.75">
      <c r="A527">
        <v>156</v>
      </c>
      <c r="B527" s="13" t="str">
        <f>'Point 3'!C12</f>
        <v>BLECF_</v>
      </c>
      <c r="C527" s="68">
        <f>'Point 7'!D86</f>
        <v>283</v>
      </c>
    </row>
    <row r="528" spans="1:3" ht="12.75">
      <c r="A528">
        <v>157</v>
      </c>
      <c r="B528" s="13" t="str">
        <f>'Point 3'!C13</f>
        <v>BLECF_</v>
      </c>
      <c r="C528" s="68">
        <f>'Point 6'!E64</f>
        <v>159</v>
      </c>
    </row>
    <row r="529" spans="1:3" ht="12.75">
      <c r="A529">
        <v>158</v>
      </c>
      <c r="B529" s="13" t="str">
        <f>'Point 3'!C14</f>
        <v>BLECF_</v>
      </c>
      <c r="C529" s="68">
        <f>'Point 7'!D95</f>
        <v>158</v>
      </c>
    </row>
    <row r="530" spans="1:3" ht="12.75">
      <c r="A530">
        <v>518</v>
      </c>
      <c r="B530" s="13" t="str">
        <f>'Point 7'!C100</f>
        <v>BLECF_</v>
      </c>
      <c r="C530" s="68">
        <f>'Point 4'!D34</f>
        <v>157</v>
      </c>
    </row>
    <row r="531" spans="1:3" ht="12.75">
      <c r="A531">
        <v>159</v>
      </c>
      <c r="B531" s="13" t="str">
        <f>'Point 3'!C15</f>
        <v>BLECF_</v>
      </c>
      <c r="C531" s="68">
        <f>'Point 6'!E52</f>
        <v>156</v>
      </c>
    </row>
    <row r="532" spans="1:3" ht="12.75">
      <c r="A532">
        <v>160</v>
      </c>
      <c r="B532" s="13" t="str">
        <f>'Point 3'!C16</f>
        <v>BLECF_</v>
      </c>
      <c r="C532" s="68">
        <f>'Point 8'!E86</f>
        <v>153</v>
      </c>
    </row>
    <row r="533" spans="1:3" ht="12.75">
      <c r="A533">
        <v>161</v>
      </c>
      <c r="B533" s="13" t="str">
        <f>'Point 3'!C17</f>
        <v>BLECF_</v>
      </c>
      <c r="C533" s="68">
        <f>'Point 7'!D98</f>
        <v>152</v>
      </c>
    </row>
    <row r="534" spans="1:3" ht="12.75">
      <c r="A534">
        <v>162</v>
      </c>
      <c r="B534" s="13" t="str">
        <f>'Point 3'!C18</f>
        <v>BLECF_</v>
      </c>
      <c r="C534" s="68">
        <f>'Point 8'!E35</f>
        <v>151</v>
      </c>
    </row>
    <row r="535" spans="1:3" ht="12.75">
      <c r="A535">
        <v>163</v>
      </c>
      <c r="B535" s="13" t="str">
        <f>'Point 3'!C19</f>
        <v>BLECF_</v>
      </c>
      <c r="C535" s="68">
        <f>'Point 8'!E21</f>
        <v>150</v>
      </c>
    </row>
    <row r="536" spans="1:3" ht="12.75">
      <c r="A536">
        <v>607</v>
      </c>
      <c r="B536" s="13" t="str">
        <f>'Point 8'!D8</f>
        <v>BLECF_</v>
      </c>
      <c r="C536" s="68">
        <f>'Point 5'!E62</f>
        <v>149</v>
      </c>
    </row>
    <row r="537" spans="1:3" ht="12.75">
      <c r="A537">
        <v>164</v>
      </c>
      <c r="B537" s="13" t="str">
        <f>'Point 3'!C20</f>
        <v>BLECF_</v>
      </c>
      <c r="C537" s="68">
        <f>'Point 8'!E76</f>
        <v>148</v>
      </c>
    </row>
    <row r="538" spans="1:3" ht="12.75">
      <c r="A538">
        <v>165</v>
      </c>
      <c r="B538" s="13" t="str">
        <f>'Point 3'!C21</f>
        <v>BLECF_</v>
      </c>
      <c r="C538" s="68">
        <f>'Point 8'!E15</f>
        <v>145</v>
      </c>
    </row>
    <row r="539" spans="1:3" ht="12.75">
      <c r="A539">
        <v>166</v>
      </c>
      <c r="B539" s="13" t="str">
        <f>'Point 3'!C22</f>
        <v>BLECF_</v>
      </c>
      <c r="C539" s="68">
        <f>'Point 6'!E48</f>
        <v>144</v>
      </c>
    </row>
    <row r="540" spans="1:3" ht="12.75">
      <c r="A540">
        <v>392</v>
      </c>
      <c r="B540" s="13" t="str">
        <f>'Point 7'!C46</f>
        <v>BLECF_</v>
      </c>
      <c r="C540" s="68">
        <f>'Point 2'!E78</f>
        <v>143</v>
      </c>
    </row>
    <row r="541" spans="1:3" ht="12.75">
      <c r="A541">
        <v>167</v>
      </c>
      <c r="B541" s="13" t="str">
        <f>'Point 3'!C23</f>
        <v>BLECF_</v>
      </c>
      <c r="C541" s="68">
        <f>'Point 8'!E74</f>
        <v>142</v>
      </c>
    </row>
    <row r="542" spans="1:3" ht="12.75">
      <c r="A542">
        <v>168</v>
      </c>
      <c r="B542" s="13" t="str">
        <f>'Point 3'!C24</f>
        <v>BLECF_</v>
      </c>
      <c r="C542" s="68">
        <f>'Point 1'!E9</f>
        <v>141</v>
      </c>
    </row>
    <row r="543" spans="1:3" ht="12.75">
      <c r="A543">
        <v>169</v>
      </c>
      <c r="B543" s="13" t="str">
        <f>'Point 3'!C25</f>
        <v>BLECF_</v>
      </c>
      <c r="C543" s="68">
        <f>'Point 7'!D11</f>
        <v>140</v>
      </c>
    </row>
    <row r="544" spans="1:3" ht="12.75">
      <c r="A544">
        <v>170</v>
      </c>
      <c r="B544" s="13" t="str">
        <f>'Point 3'!C26</f>
        <v>BLECF_</v>
      </c>
      <c r="C544" s="68" t="e">
        <f>#REF!</f>
        <v>#REF!</v>
      </c>
    </row>
    <row r="545" spans="1:3" ht="12.75">
      <c r="A545">
        <v>171</v>
      </c>
      <c r="B545" s="13" t="str">
        <f>'Point 3'!C28</f>
        <v>BLECF_</v>
      </c>
      <c r="C545" s="68">
        <f>'Point 7'!D101</f>
        <v>138</v>
      </c>
    </row>
    <row r="546" spans="1:3" ht="12.75">
      <c r="A546">
        <v>172</v>
      </c>
      <c r="B546" s="13" t="str">
        <f>'Point 3'!C29</f>
        <v>BLECF_</v>
      </c>
      <c r="C546" s="68">
        <f>'Point 8'!E14</f>
        <v>137</v>
      </c>
    </row>
    <row r="547" spans="1:3" ht="12.75">
      <c r="A547">
        <v>347</v>
      </c>
      <c r="B547" s="13" t="str">
        <f>'Point 5'!D63</f>
        <v>BLECF_</v>
      </c>
      <c r="C547" s="68">
        <f>'Point 2'!E31</f>
        <v>98</v>
      </c>
    </row>
    <row r="548" spans="1:3" ht="12.75">
      <c r="A548">
        <v>173</v>
      </c>
      <c r="B548" s="13" t="str">
        <f>'Point 3'!C30</f>
        <v>BLECF_</v>
      </c>
      <c r="C548" s="68">
        <f>'Point 7'!D100</f>
        <v>133</v>
      </c>
    </row>
    <row r="549" spans="1:3" ht="12.75">
      <c r="A549">
        <v>174</v>
      </c>
      <c r="B549" s="13" t="str">
        <f>'Point 3'!C31</f>
        <v>BLECF_</v>
      </c>
      <c r="C549" s="68">
        <f>'Point 7'!D105</f>
        <v>132</v>
      </c>
    </row>
    <row r="550" spans="1:3" ht="12.75">
      <c r="A550">
        <v>175</v>
      </c>
      <c r="B550" s="13" t="str">
        <f>'Point 3'!C32</f>
        <v>BLECF_</v>
      </c>
      <c r="C550" s="68">
        <f>'Point 8'!E82</f>
        <v>131</v>
      </c>
    </row>
    <row r="551" spans="1:3" ht="12.75">
      <c r="A551">
        <v>176</v>
      </c>
      <c r="B551" s="13" t="str">
        <f>'Point 3'!C33</f>
        <v>BLECF_</v>
      </c>
      <c r="C551" s="68">
        <f>'Point 8'!E22</f>
        <v>130</v>
      </c>
    </row>
    <row r="552" spans="1:3" ht="12.75">
      <c r="A552">
        <v>177</v>
      </c>
      <c r="B552" s="13" t="str">
        <f>'Point 3'!C34</f>
        <v>BLECF_</v>
      </c>
      <c r="C552" s="68">
        <f>'Point 8'!E16</f>
        <v>129</v>
      </c>
    </row>
    <row r="553" spans="1:3" ht="12.75">
      <c r="A553">
        <v>178</v>
      </c>
      <c r="B553" s="13" t="str">
        <f>'Point 3'!C35</f>
        <v>BLECF_</v>
      </c>
      <c r="C553" s="68">
        <f>'Point 8'!E63</f>
        <v>127</v>
      </c>
    </row>
    <row r="554" spans="1:3" ht="12.75">
      <c r="A554">
        <v>179</v>
      </c>
      <c r="B554" s="13" t="str">
        <f>'Point 3'!C36</f>
        <v>BLECF_</v>
      </c>
      <c r="C554" s="68">
        <f>'Point 7'!D12</f>
        <v>126</v>
      </c>
    </row>
    <row r="555" spans="1:3" ht="12.75">
      <c r="A555">
        <v>180</v>
      </c>
      <c r="B555" s="13" t="str">
        <f>'Point 3'!C37</f>
        <v>BLECF_</v>
      </c>
      <c r="C555" s="68">
        <f>'Point 6'!E21</f>
        <v>125</v>
      </c>
    </row>
    <row r="556" spans="1:3" ht="12.75">
      <c r="A556">
        <v>577</v>
      </c>
      <c r="B556" s="13" t="str">
        <f>'Point 8'!D33</f>
        <v>BLECF_</v>
      </c>
      <c r="C556" s="68">
        <f>'Point 5'!E31</f>
        <v>124</v>
      </c>
    </row>
    <row r="557" spans="1:3" ht="12.75">
      <c r="A557">
        <v>181</v>
      </c>
      <c r="B557" s="13" t="str">
        <f>'Point 3'!C38</f>
        <v>BLECF_</v>
      </c>
      <c r="C557" s="68">
        <f>'Point 7'!D9</f>
        <v>123</v>
      </c>
    </row>
    <row r="558" spans="1:3" ht="12.75">
      <c r="A558">
        <v>182</v>
      </c>
      <c r="B558" s="13" t="str">
        <f>'Point 3'!C39</f>
        <v>BLECF_</v>
      </c>
      <c r="C558" s="68">
        <f>'Point 7'!D6</f>
        <v>122</v>
      </c>
    </row>
    <row r="559" spans="1:3" ht="12.75">
      <c r="A559">
        <v>589</v>
      </c>
      <c r="B559" s="13" t="str">
        <f>'Point 7'!C102</f>
        <v>BLECF_</v>
      </c>
      <c r="C559" s="68">
        <f>'Point 5'!E43</f>
        <v>72</v>
      </c>
    </row>
    <row r="560" spans="1:3" ht="12.75">
      <c r="A560">
        <v>183</v>
      </c>
      <c r="B560" s="13" t="str">
        <f>'Point 3'!C40</f>
        <v>BLECF_</v>
      </c>
      <c r="C560" s="68">
        <f>'Point 8'!E66</f>
        <v>39</v>
      </c>
    </row>
    <row r="561" spans="1:3" ht="12.75">
      <c r="A561">
        <v>184</v>
      </c>
      <c r="B561" s="13" t="str">
        <f>'Point 3'!C41</f>
        <v>BLECF_</v>
      </c>
      <c r="C561" s="68">
        <f>'Point 7'!D87</f>
        <v>716</v>
      </c>
    </row>
    <row r="562" spans="1:3" ht="12.75">
      <c r="A562">
        <v>645</v>
      </c>
      <c r="B562" s="13" t="e">
        <f>#REF!</f>
        <v>#REF!</v>
      </c>
      <c r="C562" s="68">
        <f>'Point 7'!D38</f>
        <v>118</v>
      </c>
    </row>
    <row r="563" spans="1:3" ht="12.75">
      <c r="A563">
        <v>185</v>
      </c>
      <c r="B563" s="13" t="str">
        <f>'Point 3'!C42</f>
        <v>BLECF_</v>
      </c>
      <c r="C563" s="68">
        <f>'Point 6'!E6</f>
        <v>117</v>
      </c>
    </row>
    <row r="564" spans="1:3" ht="12.75">
      <c r="A564">
        <v>186</v>
      </c>
      <c r="B564" s="13" t="str">
        <f>'Point 3'!C43</f>
        <v>BLECF_</v>
      </c>
      <c r="C564" s="68">
        <f>'Point 6'!E51</f>
        <v>116</v>
      </c>
    </row>
    <row r="565" spans="1:3" ht="12.75">
      <c r="A565">
        <v>187</v>
      </c>
      <c r="B565" s="13" t="str">
        <f>'Point 3'!C44</f>
        <v>BLECF_</v>
      </c>
      <c r="C565" s="68">
        <f>'Point 6'!E34</f>
        <v>115</v>
      </c>
    </row>
    <row r="566" spans="1:3" ht="12.75">
      <c r="A566">
        <v>188</v>
      </c>
      <c r="B566" s="13" t="str">
        <f>'Point 3'!C45</f>
        <v>BLECF_</v>
      </c>
      <c r="C566" s="68">
        <f>'Point 8'!E19</f>
        <v>114</v>
      </c>
    </row>
    <row r="567" spans="1:3" ht="12.75">
      <c r="A567">
        <v>189</v>
      </c>
      <c r="B567" s="13" t="str">
        <f>'Point 3'!C47</f>
        <v>BLECF_</v>
      </c>
      <c r="C567" s="68">
        <f>'Point 8'!E67</f>
        <v>113</v>
      </c>
    </row>
    <row r="568" spans="1:3" ht="12.75">
      <c r="A568">
        <v>190</v>
      </c>
      <c r="B568" s="13" t="str">
        <f>'Point 3'!C48</f>
        <v>BLECF_</v>
      </c>
      <c r="C568" s="68">
        <f>'Point 8'!E17</f>
        <v>112</v>
      </c>
    </row>
    <row r="569" spans="1:3" ht="12.75">
      <c r="A569">
        <v>334</v>
      </c>
      <c r="B569" s="13" t="str">
        <f>'Point 5'!D50</f>
        <v>BLECF_</v>
      </c>
      <c r="C569" s="68">
        <f>'Point 2'!E17</f>
        <v>111</v>
      </c>
    </row>
    <row r="570" spans="1:3" ht="12.75">
      <c r="A570">
        <v>191</v>
      </c>
      <c r="B570" s="13" t="str">
        <f>'Point 3'!C49</f>
        <v>BLECF_</v>
      </c>
      <c r="C570" s="68" t="e">
        <f>#REF!</f>
        <v>#REF!</v>
      </c>
    </row>
    <row r="571" spans="1:3" ht="12.75">
      <c r="A571">
        <v>490</v>
      </c>
      <c r="B571" s="13" t="str">
        <f>'Point 8'!D26</f>
        <v>BLECF_</v>
      </c>
      <c r="C571" s="68">
        <f>'Point 3'!D88</f>
        <v>109</v>
      </c>
    </row>
    <row r="572" spans="1:3" ht="12.75">
      <c r="A572">
        <v>192</v>
      </c>
      <c r="B572" s="13" t="str">
        <f>'Point 3'!C50</f>
        <v>BLECF_</v>
      </c>
      <c r="C572" s="68">
        <f>'Point 6'!E31</f>
        <v>108</v>
      </c>
    </row>
    <row r="573" spans="1:3" ht="12.75">
      <c r="A573">
        <v>193</v>
      </c>
      <c r="B573" s="13" t="str">
        <f>'Point 3'!C51</f>
        <v>BLECF_</v>
      </c>
      <c r="C573" s="68">
        <f>'Point 6'!E37</f>
        <v>107</v>
      </c>
    </row>
    <row r="574" spans="1:3" ht="12.75">
      <c r="A574">
        <v>194</v>
      </c>
      <c r="B574" s="13" t="str">
        <f>'Point 3'!C52</f>
        <v>BLECF_</v>
      </c>
      <c r="C574" s="68">
        <f>'Point 8'!E87</f>
        <v>106</v>
      </c>
    </row>
    <row r="575" spans="1:3" ht="12.75">
      <c r="A575">
        <v>195</v>
      </c>
      <c r="B575" s="13" t="str">
        <f>'Point 3'!C53</f>
        <v>BLECF_</v>
      </c>
      <c r="C575" s="68">
        <f>'Point 8'!E24</f>
        <v>105</v>
      </c>
    </row>
    <row r="576" spans="1:3" ht="12.75">
      <c r="A576">
        <v>196</v>
      </c>
      <c r="B576" s="13" t="str">
        <f>'Point 3'!C54</f>
        <v>BLECF_</v>
      </c>
      <c r="C576" s="68">
        <f>'Point 8'!E89</f>
        <v>104</v>
      </c>
    </row>
    <row r="577" spans="1:3" ht="12.75">
      <c r="A577">
        <v>583</v>
      </c>
      <c r="B577" s="13" t="str">
        <f>'Point 8'!D38</f>
        <v>BLECF_</v>
      </c>
      <c r="C577" s="68">
        <f>'Point 5'!E37</f>
        <v>535</v>
      </c>
    </row>
    <row r="578" spans="1:3" ht="12.75">
      <c r="A578">
        <v>197</v>
      </c>
      <c r="B578" s="13" t="str">
        <f>'Point 3'!C55</f>
        <v>BLECF_</v>
      </c>
      <c r="C578" s="68">
        <f>'Point 6'!E50</f>
        <v>102</v>
      </c>
    </row>
    <row r="579" spans="1:3" ht="12.75">
      <c r="A579">
        <v>198</v>
      </c>
      <c r="B579" s="13" t="str">
        <f>'Point 3'!C56</f>
        <v>BLECF_</v>
      </c>
      <c r="C579" s="68">
        <f>'Point 8'!E23</f>
        <v>101</v>
      </c>
    </row>
    <row r="580" spans="1:3" ht="12.75">
      <c r="A580">
        <v>199</v>
      </c>
      <c r="B580" s="13" t="str">
        <f>'Point 3'!C57</f>
        <v>BLECF_</v>
      </c>
      <c r="C580" s="68">
        <f>'Point 8'!E18</f>
        <v>100</v>
      </c>
    </row>
    <row r="581" spans="1:3" ht="12.75">
      <c r="A581">
        <v>200</v>
      </c>
      <c r="B581" s="13" t="str">
        <f>'Point 3'!C58</f>
        <v>BLECF_</v>
      </c>
      <c r="C581" s="68">
        <f>'Point 8'!E25</f>
        <v>99</v>
      </c>
    </row>
    <row r="582" spans="1:3" ht="12.75">
      <c r="A582">
        <v>201</v>
      </c>
      <c r="B582" s="13" t="str">
        <f>'Point 3'!C59</f>
        <v>BLECF_</v>
      </c>
      <c r="C582" s="68">
        <f>'Point 8'!E26</f>
        <v>712</v>
      </c>
    </row>
    <row r="583" spans="1:3" ht="12.75">
      <c r="A583">
        <v>653</v>
      </c>
      <c r="B583" s="13" t="e">
        <f>#REF!</f>
        <v>#REF!</v>
      </c>
      <c r="C583" s="68">
        <f>'Point 7'!D46</f>
        <v>96</v>
      </c>
    </row>
    <row r="584" spans="1:3" ht="12.75">
      <c r="A584">
        <v>202</v>
      </c>
      <c r="B584" s="13" t="str">
        <f>'Point 3'!C60</f>
        <v>BLECF_</v>
      </c>
      <c r="C584" s="68">
        <f>'Point 8'!E28</f>
        <v>95</v>
      </c>
    </row>
    <row r="585" spans="1:3" ht="12.75">
      <c r="A585">
        <v>654</v>
      </c>
      <c r="B585" s="13" t="str">
        <f>'Point 7'!C90</f>
        <v>BLECF_</v>
      </c>
      <c r="C585" s="68">
        <f>'Point 7'!D47</f>
        <v>94</v>
      </c>
    </row>
    <row r="586" spans="1:3" ht="12.75">
      <c r="A586">
        <v>203</v>
      </c>
      <c r="B586" s="13" t="str">
        <f>'Point 3'!C61</f>
        <v>BLECF_</v>
      </c>
      <c r="C586" s="68">
        <f>'Point 6'!E8</f>
        <v>93</v>
      </c>
    </row>
    <row r="587" spans="1:3" ht="12.75">
      <c r="A587">
        <v>204</v>
      </c>
      <c r="B587" s="13" t="str">
        <f>'Point 3'!C62</f>
        <v>BLECF_</v>
      </c>
      <c r="C587" s="68">
        <f>'Point 8'!E29</f>
        <v>92</v>
      </c>
    </row>
    <row r="588" spans="1:3" ht="12.75">
      <c r="A588">
        <v>205</v>
      </c>
      <c r="B588" s="13" t="str">
        <f>'Point 3'!C63</f>
        <v>BLECF_</v>
      </c>
      <c r="C588" s="68">
        <f>'Point 6'!E32</f>
        <v>91</v>
      </c>
    </row>
    <row r="589" spans="1:3" ht="12.75">
      <c r="A589">
        <v>206</v>
      </c>
      <c r="B589" s="13" t="str">
        <f>'Point 3'!C64</f>
        <v>BLECF_</v>
      </c>
      <c r="C589" s="68">
        <f>'Point 6'!E63</f>
        <v>88</v>
      </c>
    </row>
    <row r="590" spans="1:3" ht="12.75">
      <c r="A590">
        <v>207</v>
      </c>
      <c r="B590" s="13" t="str">
        <f>'Point 3'!C66</f>
        <v>BLECF_</v>
      </c>
      <c r="C590" s="68">
        <f>'Point 7'!D17</f>
        <v>87</v>
      </c>
    </row>
    <row r="591" spans="1:3" ht="12.75">
      <c r="A591">
        <v>208</v>
      </c>
      <c r="B591" s="13" t="str">
        <f>'Point 3'!C67</f>
        <v>BLECF_</v>
      </c>
      <c r="C591" s="68">
        <f>'Point 8'!E30</f>
        <v>86</v>
      </c>
    </row>
    <row r="592" spans="1:3" ht="12.75">
      <c r="A592">
        <v>295</v>
      </c>
      <c r="B592" s="13" t="str">
        <f>'Point 5'!D9</f>
        <v>BLECF_</v>
      </c>
      <c r="C592" s="68">
        <f>'Point 1'!E62</f>
        <v>85</v>
      </c>
    </row>
    <row r="593" spans="1:3" ht="12.75">
      <c r="A593">
        <v>398</v>
      </c>
      <c r="B593" s="13" t="str">
        <f>'Point 7'!C52</f>
        <v>BLECF_</v>
      </c>
      <c r="C593" s="68">
        <f>'Point 2'!E84</f>
        <v>55</v>
      </c>
    </row>
    <row r="594" spans="1:3" ht="12.75">
      <c r="A594">
        <v>545</v>
      </c>
      <c r="B594" s="13" t="str">
        <f>'Point 6'!D17</f>
        <v>BLECF_</v>
      </c>
      <c r="C594" s="68">
        <f>'Point 4'!D65</f>
        <v>83</v>
      </c>
    </row>
    <row r="595" spans="1:3" ht="12.75">
      <c r="A595">
        <v>209</v>
      </c>
      <c r="B595" s="13" t="str">
        <f>'Point 3'!C68</f>
        <v>BLECF_</v>
      </c>
      <c r="C595" s="68">
        <f>'Point 6'!E70</f>
        <v>480</v>
      </c>
    </row>
    <row r="596" spans="1:3" ht="12.75">
      <c r="A596">
        <v>676</v>
      </c>
      <c r="B596" s="13" t="str">
        <f>'Point 6'!D65</f>
        <v>BLECF_</v>
      </c>
      <c r="C596" s="68">
        <f>'Point 7'!D70</f>
        <v>245</v>
      </c>
    </row>
    <row r="597" spans="1:3" ht="12.75">
      <c r="A597">
        <v>210</v>
      </c>
      <c r="B597" s="13" t="str">
        <f>'Point 3'!C69</f>
        <v>BLECF_</v>
      </c>
      <c r="C597" s="68">
        <f>'Point 8'!E64</f>
        <v>80</v>
      </c>
    </row>
    <row r="598" spans="1:3" ht="12.75">
      <c r="A598">
        <v>211</v>
      </c>
      <c r="B598" s="13" t="str">
        <f>'Point 3'!C70</f>
        <v>BLECF_</v>
      </c>
      <c r="C598" s="68">
        <f>'Point 1'!E26</f>
        <v>79</v>
      </c>
    </row>
    <row r="599" spans="1:3" ht="12.75">
      <c r="A599">
        <v>212</v>
      </c>
      <c r="B599" s="13" t="str">
        <f>'Point 3'!C71</f>
        <v>BLECF_</v>
      </c>
      <c r="C599" s="68">
        <f>'Point 8'!E48</f>
        <v>78</v>
      </c>
    </row>
    <row r="600" spans="1:3" ht="12.75">
      <c r="A600">
        <v>213</v>
      </c>
      <c r="B600" s="13" t="str">
        <f>'Point 3'!C72</f>
        <v>BLECF_</v>
      </c>
      <c r="C600" s="68">
        <f>'Point 1'!E25</f>
        <v>77</v>
      </c>
    </row>
    <row r="601" spans="1:3" ht="12.75">
      <c r="A601">
        <v>496</v>
      </c>
      <c r="B601" s="13" t="str">
        <f>'Point 8'!D24</f>
        <v>BLECF_</v>
      </c>
      <c r="C601" s="68">
        <f>'Point 4'!D10</f>
        <v>76</v>
      </c>
    </row>
    <row r="602" spans="1:3" ht="12.75">
      <c r="A602">
        <v>214</v>
      </c>
      <c r="B602" s="13" t="str">
        <f>'Point 3'!C73</f>
        <v>BLECF_</v>
      </c>
      <c r="C602" s="68">
        <f>'Point 8'!E49</f>
        <v>75</v>
      </c>
    </row>
    <row r="603" spans="1:3" ht="12.75">
      <c r="A603">
        <v>215</v>
      </c>
      <c r="B603" s="13" t="str">
        <f>'Point 3'!C74</f>
        <v>BLECF_</v>
      </c>
      <c r="C603" s="68">
        <f>'Point 7'!D18</f>
        <v>74</v>
      </c>
    </row>
    <row r="604" spans="1:3" ht="12.75">
      <c r="A604">
        <v>216</v>
      </c>
      <c r="B604" s="13" t="str">
        <f>'Point 3'!C75</f>
        <v>BLECF_</v>
      </c>
      <c r="C604" s="68">
        <f>'Point 6'!E67</f>
        <v>844</v>
      </c>
    </row>
    <row r="605" spans="1:3" ht="12.75">
      <c r="A605">
        <v>217</v>
      </c>
      <c r="B605" s="13" t="str">
        <f>'Point 3'!C76</f>
        <v>BLECF_</v>
      </c>
      <c r="C605" s="68">
        <f>'Point 8'!E52</f>
        <v>71</v>
      </c>
    </row>
    <row r="606" spans="1:3" ht="12.75">
      <c r="A606">
        <v>218</v>
      </c>
      <c r="B606" s="13" t="str">
        <f>'Point 3'!C77</f>
        <v>BLECF_</v>
      </c>
      <c r="C606" s="68">
        <f>'Point 8'!E50</f>
        <v>6</v>
      </c>
    </row>
    <row r="607" spans="1:3" ht="12.75">
      <c r="A607">
        <v>219</v>
      </c>
      <c r="B607" s="13" t="str">
        <f>'Point 3'!C78</f>
        <v>BLECF_</v>
      </c>
      <c r="C607" s="68">
        <f>'Point 7'!D5</f>
        <v>69</v>
      </c>
    </row>
    <row r="608" spans="1:3" ht="12.75">
      <c r="A608">
        <v>220</v>
      </c>
      <c r="B608" s="13" t="str">
        <f>'Point 3'!C79</f>
        <v>BLECF_</v>
      </c>
      <c r="C608" s="68">
        <f>'Point 7'!D26</f>
        <v>472</v>
      </c>
    </row>
    <row r="609" spans="1:3" ht="12.75">
      <c r="A609">
        <v>221</v>
      </c>
      <c r="B609" s="13" t="str">
        <f>'Point 3'!C80</f>
        <v>BLECF_</v>
      </c>
      <c r="C609" s="68">
        <f>'Point 8'!E31</f>
        <v>67</v>
      </c>
    </row>
    <row r="610" spans="1:3" ht="12.75">
      <c r="A610">
        <v>222</v>
      </c>
      <c r="B610" s="13" t="str">
        <f>'Point 3'!C81</f>
        <v>BLECF_</v>
      </c>
      <c r="C610" s="68">
        <f>'Point 6'!E42</f>
        <v>66</v>
      </c>
    </row>
    <row r="611" spans="1:3" ht="12.75">
      <c r="A611">
        <v>223</v>
      </c>
      <c r="B611" s="13" t="str">
        <f>'Point 3'!C82</f>
        <v>BLECF_</v>
      </c>
      <c r="C611" s="68">
        <f>'Point 7'!D97</f>
        <v>65</v>
      </c>
    </row>
    <row r="612" spans="1:3" ht="12.75">
      <c r="A612">
        <v>224</v>
      </c>
      <c r="B612" s="13" t="str">
        <f>'Point 3'!C83</f>
        <v>BLECF_</v>
      </c>
      <c r="C612" s="68">
        <f>'Point 6'!E88</f>
        <v>63</v>
      </c>
    </row>
    <row r="613" spans="1:3" ht="12.75">
      <c r="A613">
        <v>225</v>
      </c>
      <c r="B613" s="13" t="str">
        <f>'Point 3'!C84</f>
        <v>BLECF_</v>
      </c>
      <c r="C613" s="68">
        <f>'Point 8'!E75</f>
        <v>61</v>
      </c>
    </row>
    <row r="614" spans="1:3" ht="12.75">
      <c r="A614">
        <v>420</v>
      </c>
      <c r="B614" s="13" t="str">
        <f>'Point 7'!C75</f>
        <v>BLECF_</v>
      </c>
      <c r="C614" s="68">
        <f>'Point 3'!D15</f>
        <v>745</v>
      </c>
    </row>
    <row r="615" spans="1:3" ht="12.75">
      <c r="A615">
        <v>226</v>
      </c>
      <c r="B615" s="13" t="str">
        <f>'Point 3'!C85</f>
        <v>BLECF_</v>
      </c>
      <c r="C615" s="68">
        <f>'Point 1'!E23</f>
        <v>59</v>
      </c>
    </row>
    <row r="616" spans="1:3" ht="12.75">
      <c r="A616">
        <v>227</v>
      </c>
      <c r="B616" s="13" t="str">
        <f>'Point 3'!C86</f>
        <v>BLECF_</v>
      </c>
      <c r="C616" s="68">
        <f>'Point 1'!E24</f>
        <v>58</v>
      </c>
    </row>
    <row r="617" spans="1:3" ht="12.75">
      <c r="A617">
        <v>532</v>
      </c>
      <c r="B617" s="13" t="str">
        <f>'Point 6'!D52</f>
        <v>BLECF_</v>
      </c>
      <c r="C617" s="68">
        <f>'Point 4'!D51</f>
        <v>57</v>
      </c>
    </row>
    <row r="618" spans="1:3" ht="12.75">
      <c r="A618">
        <v>228</v>
      </c>
      <c r="B618" s="13" t="str">
        <f>'Point 3'!C87</f>
        <v>BLECF_</v>
      </c>
      <c r="C618" s="68">
        <f>'Point 6'!E69</f>
        <v>56</v>
      </c>
    </row>
    <row r="619" spans="1:3" ht="12.75">
      <c r="A619">
        <v>229</v>
      </c>
      <c r="B619" s="13" t="str">
        <f>'Point 3'!C88</f>
        <v>BLECF_</v>
      </c>
      <c r="C619" s="68">
        <f>'Point 8'!E72</f>
        <v>54</v>
      </c>
    </row>
    <row r="620" spans="1:3" ht="12.75">
      <c r="A620">
        <v>230</v>
      </c>
      <c r="B620" s="13" t="str">
        <f>'Point 4'!C5</f>
        <v>BLECF_</v>
      </c>
      <c r="C620" s="68" t="e">
        <f>#REF!</f>
        <v>#REF!</v>
      </c>
    </row>
    <row r="621" spans="1:3" ht="12.75">
      <c r="A621">
        <v>231</v>
      </c>
      <c r="B621" s="13" t="str">
        <f>'Point 4'!C6</f>
        <v>BLECF_</v>
      </c>
      <c r="C621" s="68">
        <f>'Point 1'!E22</f>
        <v>64</v>
      </c>
    </row>
    <row r="622" spans="1:3" ht="12.75">
      <c r="A622">
        <v>232</v>
      </c>
      <c r="B622" s="13" t="str">
        <f>'Point 4'!C7</f>
        <v>BLECF_</v>
      </c>
      <c r="C622" s="68">
        <f>'Point 8'!E71</f>
        <v>51</v>
      </c>
    </row>
    <row r="623" spans="1:3" ht="12.75">
      <c r="A623">
        <v>233</v>
      </c>
      <c r="B623" s="13" t="str">
        <f>'Point 4'!C8</f>
        <v>BLECF_</v>
      </c>
      <c r="C623" s="68">
        <f>'Point 6'!E35</f>
        <v>49</v>
      </c>
    </row>
    <row r="624" spans="1:3" ht="12.75">
      <c r="A624">
        <v>571</v>
      </c>
      <c r="B624" s="13" t="str">
        <f>'Point 7'!C8</f>
        <v>BLECF_</v>
      </c>
      <c r="C624" s="68">
        <f>'Point 5'!E24</f>
        <v>48</v>
      </c>
    </row>
    <row r="625" spans="1:3" ht="12.75">
      <c r="A625">
        <v>234</v>
      </c>
      <c r="B625" s="13" t="str">
        <f>'Point 4'!C9</f>
        <v>BLECF_</v>
      </c>
      <c r="C625" s="68">
        <f>'Point 7'!D16</f>
        <v>47</v>
      </c>
    </row>
    <row r="626" spans="1:3" ht="12.75">
      <c r="A626">
        <v>235</v>
      </c>
      <c r="B626" s="13" t="str">
        <f>'Point 4'!C10</f>
        <v>BLECF_</v>
      </c>
      <c r="C626" s="68" t="e">
        <f>#REF!</f>
        <v>#REF!</v>
      </c>
    </row>
    <row r="627" spans="1:3" ht="12.75">
      <c r="A627">
        <v>236</v>
      </c>
      <c r="B627" s="13" t="str">
        <f>'Point 4'!C11</f>
        <v>BLECF_</v>
      </c>
      <c r="C627" s="68">
        <f>'Point 6'!E57</f>
        <v>45</v>
      </c>
    </row>
    <row r="628" spans="1:3" ht="12.75">
      <c r="A628">
        <v>237</v>
      </c>
      <c r="B628" s="13" t="str">
        <f>'Point 4'!C12</f>
        <v>BLECF_</v>
      </c>
      <c r="C628" s="68">
        <f>'Point 7'!D88</f>
        <v>44</v>
      </c>
    </row>
    <row r="629" spans="1:3" ht="12.75">
      <c r="A629">
        <v>238</v>
      </c>
      <c r="B629" s="13" t="str">
        <f>'Point 4'!C13</f>
        <v>BLECF_</v>
      </c>
      <c r="C629" s="68">
        <f>'Point 7'!D13</f>
        <v>43</v>
      </c>
    </row>
    <row r="630" spans="1:3" ht="12.75">
      <c r="A630">
        <v>562</v>
      </c>
      <c r="B630" s="13" t="str">
        <f>'Point 8'!D34</f>
        <v>BLECF_</v>
      </c>
      <c r="C630" s="68">
        <f>'Point 5'!E15</f>
        <v>34</v>
      </c>
    </row>
    <row r="631" spans="1:3" ht="12.75">
      <c r="A631">
        <v>239</v>
      </c>
      <c r="B631" s="13" t="str">
        <f>'Point 4'!C14</f>
        <v>BLECF_</v>
      </c>
      <c r="C631" s="68" t="e">
        <f>#REF!</f>
        <v>#REF!</v>
      </c>
    </row>
    <row r="632" spans="1:3" ht="12.75">
      <c r="A632">
        <v>547</v>
      </c>
      <c r="B632" s="13" t="str">
        <f>'Point 6'!D26</f>
        <v>BLECF_</v>
      </c>
      <c r="C632" s="68">
        <f>'Point 4'!D67</f>
        <v>40</v>
      </c>
    </row>
    <row r="633" spans="1:3" ht="12.75">
      <c r="A633">
        <v>240</v>
      </c>
      <c r="B633" s="13" t="str">
        <f>'Point 4'!C15</f>
        <v>BLECF_</v>
      </c>
      <c r="C633" s="68">
        <f>'Point 7'!D22</f>
        <v>23</v>
      </c>
    </row>
    <row r="634" spans="1:3" ht="12.75">
      <c r="A634">
        <v>495</v>
      </c>
      <c r="B634" s="13" t="str">
        <f>'Point 8'!D89</f>
        <v>BLECF_</v>
      </c>
      <c r="C634" s="68">
        <f>'Point 4'!D9</f>
        <v>38</v>
      </c>
    </row>
    <row r="635" spans="1:3" ht="12.75">
      <c r="A635">
        <v>241</v>
      </c>
      <c r="B635" s="13" t="str">
        <f>'Point 4'!C16</f>
        <v>BLECF_</v>
      </c>
      <c r="C635" s="68" t="e">
        <f>#REF!</f>
        <v>#REF!</v>
      </c>
    </row>
    <row r="636" spans="1:3" ht="12.75">
      <c r="A636">
        <v>242</v>
      </c>
      <c r="B636" s="13" t="str">
        <f>'Point 4'!C17</f>
        <v>BLECF_</v>
      </c>
      <c r="C636" s="68">
        <f>'Point 1'!E21</f>
        <v>36</v>
      </c>
    </row>
    <row r="637" spans="1:3" ht="12.75">
      <c r="A637">
        <v>243</v>
      </c>
      <c r="B637" s="13" t="str">
        <f>'Point 4'!C18</f>
        <v>BLECF_</v>
      </c>
      <c r="C637" s="68">
        <f>'Point 1'!E19</f>
        <v>35</v>
      </c>
    </row>
    <row r="638" spans="1:3" ht="12.75">
      <c r="A638">
        <v>244</v>
      </c>
      <c r="B638" s="13" t="str">
        <f>'Point 4'!C19</f>
        <v>BLECF_</v>
      </c>
      <c r="C638" s="68">
        <f>'Point 1'!E20</f>
        <v>400</v>
      </c>
    </row>
    <row r="639" spans="1:3" ht="12.75">
      <c r="A639">
        <v>245</v>
      </c>
      <c r="B639" s="13" t="str">
        <f>'Point 4'!C20</f>
        <v>BLECF_</v>
      </c>
      <c r="C639" s="68">
        <f>'Point 8'!E32</f>
        <v>33</v>
      </c>
    </row>
    <row r="640" spans="1:3" ht="12.75">
      <c r="A640">
        <v>674</v>
      </c>
      <c r="B640" s="13" t="str">
        <f>'Point 6'!D93</f>
        <v>BLECF_</v>
      </c>
      <c r="C640" s="68">
        <f>'Point 7'!D68</f>
        <v>221</v>
      </c>
    </row>
    <row r="641" spans="1:3" ht="12.75">
      <c r="A641">
        <v>246</v>
      </c>
      <c r="B641" s="13" t="str">
        <f>'Point 4'!C21</f>
        <v>BLECF_</v>
      </c>
      <c r="C641" s="68">
        <f>'Point 8'!E73</f>
        <v>30</v>
      </c>
    </row>
    <row r="642" spans="1:3" ht="12.75">
      <c r="A642">
        <v>247</v>
      </c>
      <c r="B642" s="13" t="str">
        <f>'Point 4'!C22</f>
        <v>BLECF_</v>
      </c>
      <c r="C642" s="68">
        <f>'Point 8'!E58</f>
        <v>29</v>
      </c>
    </row>
    <row r="643" spans="1:3" ht="12.75">
      <c r="A643">
        <v>248</v>
      </c>
      <c r="B643" s="13" t="str">
        <f>'Point 4'!C23</f>
        <v>BLECF_</v>
      </c>
      <c r="C643" s="68">
        <f>'Point 6'!E82</f>
        <v>242</v>
      </c>
    </row>
    <row r="644" spans="1:3" ht="12.75">
      <c r="A644">
        <v>249</v>
      </c>
      <c r="B644" s="13" t="str">
        <f>'Point 4'!C24</f>
        <v>BLECF_</v>
      </c>
      <c r="C644" s="68">
        <f>'Point 8'!E59</f>
        <v>27</v>
      </c>
    </row>
    <row r="645" spans="1:3" ht="12.75">
      <c r="A645">
        <v>250</v>
      </c>
      <c r="B645" s="13" t="str">
        <f>'Point 4'!C25</f>
        <v>BLECF_</v>
      </c>
      <c r="C645" s="68">
        <f>'Point 8'!E60</f>
        <v>26</v>
      </c>
    </row>
    <row r="646" spans="1:3" ht="12.75">
      <c r="A646">
        <v>251</v>
      </c>
      <c r="B646" s="13" t="str">
        <f>'Point 4'!C26</f>
        <v>BLECF_</v>
      </c>
      <c r="C646" s="68">
        <f>'Point 8'!E62</f>
        <v>25</v>
      </c>
    </row>
    <row r="647" spans="1:3" ht="12.75">
      <c r="A647">
        <v>252</v>
      </c>
      <c r="B647" s="13" t="str">
        <f>'Point 4'!C29</f>
        <v>BLECF_</v>
      </c>
      <c r="C647" s="68">
        <f>'Point 8'!E61</f>
        <v>24</v>
      </c>
    </row>
    <row r="648" spans="1:3" ht="12.75">
      <c r="A648">
        <v>408</v>
      </c>
      <c r="B648" s="13" t="str">
        <f>'Point 7'!C63</f>
        <v>BLECF_</v>
      </c>
      <c r="C648" s="68">
        <f>'Point 2'!E94</f>
        <v>751</v>
      </c>
    </row>
    <row r="649" spans="1:3" ht="12.75">
      <c r="A649">
        <v>253</v>
      </c>
      <c r="B649" s="13" t="str">
        <f>'Point 4'!C30</f>
        <v>BLECF_</v>
      </c>
      <c r="C649" s="68">
        <f>'Point 1'!E17</f>
        <v>22</v>
      </c>
    </row>
    <row r="650" spans="1:3" ht="12.75">
      <c r="A650">
        <v>254</v>
      </c>
      <c r="B650" s="13" t="str">
        <f>'Point 4'!C31</f>
        <v>BLECF_</v>
      </c>
      <c r="C650" s="68">
        <f>'Point 1'!E18</f>
        <v>754</v>
      </c>
    </row>
    <row r="651" spans="1:3" ht="12.75">
      <c r="A651">
        <v>255</v>
      </c>
      <c r="B651" s="13" t="str">
        <f>'Point 4'!C32</f>
        <v>BLECF_</v>
      </c>
      <c r="C651" s="68">
        <f>'Point 7'!D10</f>
        <v>20</v>
      </c>
    </row>
    <row r="652" spans="1:3" ht="12.75">
      <c r="A652">
        <v>256</v>
      </c>
      <c r="B652" s="13" t="str">
        <f>'Point 4'!C33</f>
        <v>BLECF_</v>
      </c>
      <c r="C652" s="68">
        <f>'Point 6'!E78</f>
        <v>19</v>
      </c>
    </row>
    <row r="653" spans="1:3" ht="12.75">
      <c r="A653">
        <v>257</v>
      </c>
      <c r="B653" s="13" t="str">
        <f>'Point 4'!C34</f>
        <v>BLECF_</v>
      </c>
      <c r="C653" s="68">
        <f>'Point 8'!E65</f>
        <v>353</v>
      </c>
    </row>
    <row r="654" spans="1:3" ht="12.75">
      <c r="A654">
        <v>258</v>
      </c>
      <c r="B654" s="13" t="str">
        <f>'Point 4'!C35</f>
        <v>BLECF_</v>
      </c>
      <c r="C654" s="68">
        <f>'Point 7'!D15</f>
        <v>17</v>
      </c>
    </row>
    <row r="655" spans="1:3" ht="12.75">
      <c r="A655">
        <v>259</v>
      </c>
      <c r="B655" s="13" t="str">
        <f>'Point 4'!C36</f>
        <v>BLECF_</v>
      </c>
      <c r="C655" s="68">
        <f>'Point 8'!E77</f>
        <v>15</v>
      </c>
    </row>
    <row r="656" spans="1:3" ht="12.75">
      <c r="A656">
        <v>576</v>
      </c>
      <c r="B656" s="13" t="str">
        <f>'Point 6'!D38</f>
        <v>BLECF_</v>
      </c>
      <c r="C656" s="68">
        <f>'Point 5'!E30</f>
        <v>14</v>
      </c>
    </row>
    <row r="657" spans="1:3" ht="12.75">
      <c r="A657">
        <v>678</v>
      </c>
      <c r="B657" s="13" t="str">
        <f>'Point 6'!D39</f>
        <v>BLECF_</v>
      </c>
      <c r="C657" s="68">
        <f>'Point 7'!D72</f>
        <v>13</v>
      </c>
    </row>
    <row r="658" spans="1:3" ht="12.75">
      <c r="A658">
        <v>260</v>
      </c>
      <c r="B658" s="13" t="str">
        <f>'Point 4'!C39</f>
        <v>BLECF_</v>
      </c>
      <c r="C658" s="68">
        <f>'Point 6'!E46</f>
        <v>12</v>
      </c>
    </row>
    <row r="659" spans="1:3" ht="12.75">
      <c r="A659">
        <v>335</v>
      </c>
      <c r="B659" s="13" t="str">
        <f>'Point 5'!D51</f>
        <v>BLECF_</v>
      </c>
      <c r="C659" s="68">
        <f>'Point 2'!E18</f>
        <v>11</v>
      </c>
    </row>
    <row r="660" spans="1:3" ht="12.75">
      <c r="A660">
        <v>527</v>
      </c>
      <c r="B660" s="13" t="str">
        <f>'Point 8'!D76</f>
        <v>BLECF_</v>
      </c>
      <c r="C660" s="68">
        <f>'Point 4'!D45</f>
        <v>10</v>
      </c>
    </row>
    <row r="661" spans="1:3" ht="12.75">
      <c r="A661">
        <v>580</v>
      </c>
      <c r="B661" s="13" t="str">
        <f>'Point 8'!D51</f>
        <v>BLECF_</v>
      </c>
      <c r="C661" s="68">
        <f>'Point 5'!E34</f>
        <v>9</v>
      </c>
    </row>
    <row r="662" spans="1:3" ht="12.75">
      <c r="A662">
        <v>526</v>
      </c>
      <c r="B662" s="13" t="str">
        <f>'Point 8'!D15</f>
        <v>BLECF_</v>
      </c>
      <c r="C662" s="68">
        <f>'Point 4'!D44</f>
        <v>7</v>
      </c>
    </row>
    <row r="663" spans="1:3" ht="12.75">
      <c r="A663">
        <v>521</v>
      </c>
      <c r="B663" s="13" t="str">
        <f>'Point 7'!C101</f>
        <v>BLECF_</v>
      </c>
      <c r="C663" s="68">
        <f>'Point 4'!D39</f>
        <v>5</v>
      </c>
    </row>
    <row r="664" spans="1:3" ht="12.75">
      <c r="A664">
        <v>588</v>
      </c>
      <c r="B664" s="13" t="str">
        <f>'Point 8'!D6</f>
        <v>BLECF_</v>
      </c>
      <c r="C664" s="68">
        <f>'Point 5'!E42</f>
        <v>3</v>
      </c>
    </row>
    <row r="665" spans="1:3" ht="12.75">
      <c r="A665">
        <v>261</v>
      </c>
      <c r="B665" s="13" t="str">
        <f>'Point 4'!C40</f>
        <v>BLECF_</v>
      </c>
      <c r="C665" s="68">
        <f>'Point 7'!D107</f>
        <v>2</v>
      </c>
    </row>
    <row r="666" spans="1:3" ht="12.75">
      <c r="A666">
        <v>657</v>
      </c>
      <c r="B666" s="13" t="str">
        <f>'Point 6'!D36</f>
        <v>BLECF_</v>
      </c>
      <c r="C666" s="68">
        <f>'Point 7'!D50</f>
        <v>244</v>
      </c>
    </row>
    <row r="667" spans="1:3" ht="12.75">
      <c r="A667">
        <v>271</v>
      </c>
      <c r="B667" s="13" t="str">
        <f>'Point 4'!C51</f>
        <v>BLECF_</v>
      </c>
      <c r="C667" s="68">
        <f>'Point 1'!E37</f>
        <v>88</v>
      </c>
    </row>
    <row r="668" spans="1:3" ht="12.75">
      <c r="A668">
        <v>336</v>
      </c>
      <c r="B668" s="13" t="str">
        <f>'Point 5'!D52</f>
        <v>BLECF_</v>
      </c>
      <c r="C668" s="68">
        <f>'Point 2'!E19</f>
        <v>715</v>
      </c>
    </row>
    <row r="669" spans="1:3" ht="12.75">
      <c r="A669">
        <v>366</v>
      </c>
      <c r="B669" s="13" t="str">
        <f>'Point 5'!D83</f>
        <v>BLECF_</v>
      </c>
      <c r="C669" s="68">
        <f>'Point 2'!E51</f>
        <v>706</v>
      </c>
    </row>
    <row r="670" spans="1:3" ht="12.75">
      <c r="A670">
        <v>367</v>
      </c>
      <c r="B670" s="13" t="str">
        <f>'Point 5'!D84</f>
        <v>BLECF_</v>
      </c>
      <c r="C670" s="68">
        <f>'Point 2'!E52</f>
        <v>606</v>
      </c>
    </row>
    <row r="671" spans="1:3" ht="12.75">
      <c r="A671">
        <v>368</v>
      </c>
      <c r="B671" s="13" t="str">
        <f>'Point 5'!D85</f>
        <v>BLECF_</v>
      </c>
      <c r="C671" s="68">
        <f>'Point 2'!E53</f>
        <v>675</v>
      </c>
    </row>
    <row r="672" spans="1:3" ht="12.75">
      <c r="A672">
        <v>369</v>
      </c>
      <c r="B672" s="13" t="str">
        <f>'Point 5'!D86</f>
        <v>BLECF_</v>
      </c>
      <c r="C672" s="68">
        <f>'Point 2'!E54</f>
        <v>641</v>
      </c>
    </row>
    <row r="673" spans="1:3" ht="12.75">
      <c r="A673">
        <v>370</v>
      </c>
      <c r="B673" s="13" t="str">
        <f>'Point 5'!D87</f>
        <v>BLECF_</v>
      </c>
      <c r="C673" s="68">
        <f>'Point 2'!E55</f>
        <v>719</v>
      </c>
    </row>
    <row r="674" spans="1:3" ht="12.75">
      <c r="A674">
        <v>371</v>
      </c>
      <c r="B674" s="13" t="str">
        <f>'Point 5'!D88</f>
        <v>BLECF_</v>
      </c>
      <c r="C674" s="68">
        <f>'Point 2'!E56</f>
        <v>738</v>
      </c>
    </row>
    <row r="675" spans="1:3" ht="12.75">
      <c r="A675">
        <v>372</v>
      </c>
      <c r="B675" s="13" t="str">
        <f>'Point 5'!D89</f>
        <v>BLECF_</v>
      </c>
      <c r="C675" s="68">
        <f>'Point 2'!E57</f>
        <v>652</v>
      </c>
    </row>
    <row r="676" spans="1:3" ht="12.75">
      <c r="A676">
        <v>373</v>
      </c>
      <c r="B676" s="13" t="str">
        <f>'Point 5'!D90</f>
        <v>BLECF_</v>
      </c>
      <c r="C676" s="68">
        <f>'Point 2'!E58</f>
        <v>665</v>
      </c>
    </row>
    <row r="677" spans="1:3" ht="12.75">
      <c r="A677">
        <v>374</v>
      </c>
      <c r="B677" s="13" t="str">
        <f>'Point 7'!C28</f>
        <v>BLECF_</v>
      </c>
      <c r="C677" s="68">
        <f>'Point 2'!E59</f>
        <v>740</v>
      </c>
    </row>
    <row r="678" spans="1:3" ht="12.75">
      <c r="A678">
        <v>375</v>
      </c>
      <c r="B678" s="13" t="str">
        <f>'Point 7'!C29</f>
        <v>BLECF_</v>
      </c>
      <c r="C678" s="68">
        <f>'Point 2'!E60</f>
        <v>666</v>
      </c>
    </row>
    <row r="679" spans="1:3" ht="12.75">
      <c r="A679">
        <v>376</v>
      </c>
      <c r="B679" s="13" t="str">
        <f>'Point 7'!C30</f>
        <v>BLECF_</v>
      </c>
      <c r="C679" s="68">
        <f>'Point 2'!E61</f>
        <v>722</v>
      </c>
    </row>
    <row r="680" spans="1:3" ht="12.75">
      <c r="A680">
        <v>377</v>
      </c>
      <c r="B680" s="13" t="str">
        <f>'Point 7'!C31</f>
        <v>BLECF_</v>
      </c>
      <c r="C680" s="68">
        <f>'Point 2'!E62</f>
        <v>658</v>
      </c>
    </row>
    <row r="681" spans="1:3" ht="12.75">
      <c r="A681">
        <v>378</v>
      </c>
      <c r="B681" s="13" t="str">
        <f>'Point 7'!C32</f>
        <v>BLECF_</v>
      </c>
      <c r="C681" s="68">
        <f>'Point 2'!E63</f>
        <v>626</v>
      </c>
    </row>
    <row r="682" spans="1:3" ht="12.75">
      <c r="A682">
        <v>379</v>
      </c>
      <c r="B682" s="13" t="str">
        <f>'Point 7'!C33</f>
        <v>BLECF_</v>
      </c>
      <c r="C682" s="68">
        <f>'Point 2'!E64</f>
        <v>406</v>
      </c>
    </row>
    <row r="683" spans="1:3" ht="12.75">
      <c r="A683">
        <v>380</v>
      </c>
      <c r="B683" s="13" t="str">
        <f>'Point 7'!C34</f>
        <v>BLECF_</v>
      </c>
      <c r="C683" s="68">
        <f>'Point 2'!E65</f>
        <v>4</v>
      </c>
    </row>
    <row r="684" spans="1:3" ht="12.75">
      <c r="A684">
        <v>381</v>
      </c>
      <c r="B684" s="13" t="str">
        <f>'Point 7'!C35</f>
        <v>BLECF_</v>
      </c>
      <c r="C684" s="68">
        <f>'Point 2'!E66</f>
        <v>279</v>
      </c>
    </row>
    <row r="685" spans="1:3" ht="12.75">
      <c r="A685">
        <v>382</v>
      </c>
      <c r="B685" s="13" t="str">
        <f>'Point 7'!C36</f>
        <v>BLECF_</v>
      </c>
      <c r="C685" s="68">
        <f>'Point 2'!E67</f>
        <v>97</v>
      </c>
    </row>
    <row r="686" spans="1:3" ht="12.75">
      <c r="A686">
        <v>383</v>
      </c>
      <c r="B686" s="13" t="str">
        <f>'Point 7'!C37</f>
        <v>BLECF_</v>
      </c>
      <c r="C686" s="68">
        <f>'Point 2'!E68</f>
        <v>721</v>
      </c>
    </row>
    <row r="687" spans="1:3" ht="12.75">
      <c r="A687">
        <v>384</v>
      </c>
      <c r="B687" s="13" t="str">
        <f>'Point 7'!C38</f>
        <v>BLECF_</v>
      </c>
      <c r="C687" s="68">
        <f>'Point 2'!E69</f>
        <v>128</v>
      </c>
    </row>
    <row r="688" spans="1:3" ht="12.75">
      <c r="A688">
        <v>385</v>
      </c>
      <c r="B688" s="13" t="str">
        <f>'Point 7'!C39</f>
        <v>BLECF_</v>
      </c>
      <c r="C688" s="68">
        <f>'Point 2'!E70</f>
        <v>627</v>
      </c>
    </row>
    <row r="689" spans="1:3" ht="12.75">
      <c r="A689">
        <v>386</v>
      </c>
      <c r="B689" s="13" t="str">
        <f>'Point 7'!C40</f>
        <v>BLECF_</v>
      </c>
      <c r="C689" s="68">
        <f>'Point 2'!E71</f>
        <v>689</v>
      </c>
    </row>
    <row r="690" spans="1:3" ht="12.75">
      <c r="A690">
        <v>528</v>
      </c>
      <c r="B690" s="13" t="str">
        <f>'Point 8'!D21</f>
        <v>BLECF_</v>
      </c>
      <c r="C690" s="68">
        <f>'Point 4'!D46</f>
        <v>119</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W110"/>
  <sheetViews>
    <sheetView workbookViewId="0" topLeftCell="A46">
      <selection activeCell="AA91" sqref="AA91"/>
    </sheetView>
  </sheetViews>
  <sheetFormatPr defaultColWidth="9.140625" defaultRowHeight="12.75"/>
  <cols>
    <col min="1" max="1" width="3.8515625" style="8" customWidth="1"/>
    <col min="2" max="2" width="12.28125" style="10" customWidth="1"/>
    <col min="3" max="3" width="5.140625" style="10" bestFit="1" customWidth="1"/>
    <col min="4" max="4" width="8.8515625" style="8" customWidth="1"/>
    <col min="5" max="5" width="5.140625" style="8" customWidth="1"/>
    <col min="6" max="6" width="3.57421875" style="14" customWidth="1"/>
    <col min="7" max="7" width="5.57421875" style="16" bestFit="1" customWidth="1"/>
    <col min="8" max="8" width="3.7109375" style="8" customWidth="1"/>
    <col min="9" max="9" width="5.421875" style="8" customWidth="1"/>
    <col min="10" max="10" width="14.57421875" style="8" customWidth="1"/>
    <col min="11" max="11" width="3.421875" style="8" customWidth="1"/>
    <col min="12" max="12" width="4.28125" style="8" customWidth="1"/>
    <col min="13" max="13" width="3.8515625" style="8" customWidth="1"/>
    <col min="14" max="14" width="3.7109375" style="8" customWidth="1"/>
    <col min="15" max="15" width="3.8515625" style="8" customWidth="1"/>
    <col min="16" max="16" width="5.57421875" style="9" bestFit="1" customWidth="1"/>
    <col min="17" max="17" width="5.28125" style="8" bestFit="1" customWidth="1"/>
    <col min="18" max="18" width="7.28125" style="8" customWidth="1"/>
    <col min="19" max="19" width="2.421875" style="8" customWidth="1"/>
    <col min="20" max="20" width="3.00390625" style="8" customWidth="1"/>
    <col min="21" max="22" width="7.140625" style="9" customWidth="1"/>
    <col min="23" max="25" width="6.28125" style="8" customWidth="1"/>
    <col min="26" max="26" width="5.57421875" style="8" customWidth="1"/>
    <col min="27" max="34" width="6.7109375" style="9" customWidth="1"/>
    <col min="35" max="35" width="10.57421875" style="9" customWidth="1"/>
    <col min="36" max="36" width="3.57421875" style="9" customWidth="1"/>
    <col min="37" max="40" width="3.7109375" style="9" customWidth="1"/>
    <col min="41" max="41" width="3.421875" style="9" customWidth="1"/>
    <col min="42" max="43" width="3.7109375" style="9" customWidth="1"/>
    <col min="44" max="44" width="8.7109375" style="660" customWidth="1"/>
    <col min="45" max="46" width="6.8515625" style="9" customWidth="1"/>
    <col min="47" max="47" width="86.8515625" style="15" bestFit="1" customWidth="1"/>
    <col min="48" max="48" width="18.28125" style="0" bestFit="1" customWidth="1"/>
    <col min="56" max="16384" width="9.140625" style="10" customWidth="1"/>
  </cols>
  <sheetData>
    <row r="1" spans="1:47" ht="12.75">
      <c r="A1" s="18"/>
      <c r="B1" s="774" t="s">
        <v>1094</v>
      </c>
      <c r="C1" s="774"/>
      <c r="D1" s="774"/>
      <c r="E1" s="774"/>
      <c r="F1" s="774"/>
      <c r="G1" s="774"/>
      <c r="H1" s="774"/>
      <c r="I1" s="774"/>
      <c r="J1" s="774"/>
      <c r="K1" s="774"/>
      <c r="L1" s="774"/>
      <c r="M1" s="774"/>
      <c r="N1" s="774"/>
      <c r="O1" s="774"/>
      <c r="P1" s="774"/>
      <c r="Q1" s="773" t="s">
        <v>493</v>
      </c>
      <c r="R1" s="774"/>
      <c r="S1" s="774"/>
      <c r="T1" s="774"/>
      <c r="U1" s="774"/>
      <c r="V1" s="774"/>
      <c r="W1" s="774"/>
      <c r="X1" s="774"/>
      <c r="Y1" s="774"/>
      <c r="Z1" s="774"/>
      <c r="AA1" s="774"/>
      <c r="AB1" s="434"/>
      <c r="AC1" s="434"/>
      <c r="AD1" s="434"/>
      <c r="AE1" s="434"/>
      <c r="AF1" s="434"/>
      <c r="AG1" s="434"/>
      <c r="AH1" s="434"/>
      <c r="AI1" s="41"/>
      <c r="AJ1" s="777" t="s">
        <v>1162</v>
      </c>
      <c r="AK1" s="770"/>
      <c r="AL1" s="770"/>
      <c r="AM1" s="770"/>
      <c r="AN1" s="770"/>
      <c r="AO1" s="770"/>
      <c r="AP1" s="770"/>
      <c r="AQ1" s="771"/>
      <c r="AR1" s="654"/>
      <c r="AS1" s="434"/>
      <c r="AT1" s="434"/>
      <c r="AU1" s="18"/>
    </row>
    <row r="2" spans="1:47" s="3" customFormat="1" ht="12.75">
      <c r="A2" s="21"/>
      <c r="B2" s="21" t="s">
        <v>167</v>
      </c>
      <c r="C2" s="716" t="s">
        <v>1319</v>
      </c>
      <c r="D2" s="775" t="s">
        <v>200</v>
      </c>
      <c r="E2" s="775"/>
      <c r="F2" s="775"/>
      <c r="G2" s="775"/>
      <c r="H2" s="21"/>
      <c r="I2" s="775" t="s">
        <v>1095</v>
      </c>
      <c r="J2" s="776"/>
      <c r="K2" s="776"/>
      <c r="L2" s="776"/>
      <c r="M2" s="776"/>
      <c r="N2" s="776"/>
      <c r="O2" s="775" t="s">
        <v>209</v>
      </c>
      <c r="P2" s="775"/>
      <c r="Q2" s="775" t="s">
        <v>1096</v>
      </c>
      <c r="R2" s="776"/>
      <c r="S2" s="776"/>
      <c r="T2" s="776"/>
      <c r="U2" s="776"/>
      <c r="V2" s="775" t="s">
        <v>1097</v>
      </c>
      <c r="W2" s="776"/>
      <c r="X2" s="776"/>
      <c r="Y2" s="776"/>
      <c r="Z2" s="776"/>
      <c r="AA2" s="776"/>
      <c r="AB2" s="20" t="s">
        <v>1141</v>
      </c>
      <c r="AC2" s="20" t="s">
        <v>1142</v>
      </c>
      <c r="AD2" s="19" t="s">
        <v>1161</v>
      </c>
      <c r="AE2" s="19" t="s">
        <v>1160</v>
      </c>
      <c r="AF2" s="21" t="s">
        <v>1159</v>
      </c>
      <c r="AG2" s="19" t="s">
        <v>1158</v>
      </c>
      <c r="AH2" s="19" t="s">
        <v>1157</v>
      </c>
      <c r="AI2" s="19" t="s">
        <v>1163</v>
      </c>
      <c r="AJ2" s="19">
        <v>1</v>
      </c>
      <c r="AK2" s="19">
        <v>2</v>
      </c>
      <c r="AL2" s="19">
        <v>3</v>
      </c>
      <c r="AM2" s="19">
        <v>4</v>
      </c>
      <c r="AN2" s="19">
        <v>5</v>
      </c>
      <c r="AO2" s="19">
        <v>6</v>
      </c>
      <c r="AP2" s="19">
        <v>7</v>
      </c>
      <c r="AQ2" s="19">
        <v>8</v>
      </c>
      <c r="AR2" s="661" t="s">
        <v>1229</v>
      </c>
      <c r="AS2" s="72">
        <v>1024</v>
      </c>
      <c r="AT2" s="583" t="s">
        <v>1165</v>
      </c>
      <c r="AU2" s="119" t="s">
        <v>1130</v>
      </c>
    </row>
    <row r="3" spans="1:47" s="3" customFormat="1" ht="12.75">
      <c r="A3" s="21" t="s">
        <v>197</v>
      </c>
      <c r="B3" s="21" t="s">
        <v>1098</v>
      </c>
      <c r="C3" s="21"/>
      <c r="D3" s="775" t="s">
        <v>201</v>
      </c>
      <c r="E3" s="775"/>
      <c r="F3" s="775" t="s">
        <v>202</v>
      </c>
      <c r="G3" s="774"/>
      <c r="H3" s="21" t="s">
        <v>1099</v>
      </c>
      <c r="I3" s="21" t="s">
        <v>541</v>
      </c>
      <c r="J3" s="21" t="s">
        <v>556</v>
      </c>
      <c r="K3" s="21" t="s">
        <v>1102</v>
      </c>
      <c r="L3" s="21" t="s">
        <v>197</v>
      </c>
      <c r="M3" s="21" t="s">
        <v>1153</v>
      </c>
      <c r="N3" s="21" t="s">
        <v>196</v>
      </c>
      <c r="O3" s="21"/>
      <c r="P3" s="23" t="s">
        <v>201</v>
      </c>
      <c r="Q3" s="21" t="s">
        <v>545</v>
      </c>
      <c r="R3" s="21" t="s">
        <v>555</v>
      </c>
      <c r="S3" s="21"/>
      <c r="T3" s="21"/>
      <c r="U3" s="23" t="s">
        <v>201</v>
      </c>
      <c r="V3" s="23" t="s">
        <v>556</v>
      </c>
      <c r="W3" s="22" t="s">
        <v>204</v>
      </c>
      <c r="X3" s="21" t="s">
        <v>555</v>
      </c>
      <c r="Y3" s="21" t="s">
        <v>196</v>
      </c>
      <c r="Z3" s="21" t="s">
        <v>203</v>
      </c>
      <c r="AA3" s="23" t="s">
        <v>206</v>
      </c>
      <c r="AB3" s="778"/>
      <c r="AC3" s="779"/>
      <c r="AD3" s="779"/>
      <c r="AE3" s="779"/>
      <c r="AF3" s="779"/>
      <c r="AG3" s="779"/>
      <c r="AH3" s="779"/>
      <c r="AI3" s="779"/>
      <c r="AJ3" s="779"/>
      <c r="AK3" s="779"/>
      <c r="AL3" s="779"/>
      <c r="AM3" s="779"/>
      <c r="AN3" s="779"/>
      <c r="AO3" s="779"/>
      <c r="AP3" s="779"/>
      <c r="AQ3" s="780"/>
      <c r="AR3" s="655"/>
      <c r="AS3" s="580"/>
      <c r="AT3" s="580"/>
      <c r="AU3" s="119"/>
    </row>
    <row r="4" spans="1:46" ht="12.75">
      <c r="A4" s="48"/>
      <c r="B4" s="55"/>
      <c r="C4" s="55"/>
      <c r="D4" s="48"/>
      <c r="E4" s="48"/>
      <c r="F4" s="49"/>
      <c r="G4" s="50"/>
      <c r="H4" s="48"/>
      <c r="I4" s="48"/>
      <c r="J4" s="48"/>
      <c r="K4" s="48"/>
      <c r="L4" s="48"/>
      <c r="M4" s="48"/>
      <c r="N4" s="48"/>
      <c r="O4" s="59"/>
      <c r="P4" s="56"/>
      <c r="Q4" s="48"/>
      <c r="R4" s="60"/>
      <c r="S4" s="48"/>
      <c r="T4" s="45"/>
      <c r="U4" s="56"/>
      <c r="V4" s="56"/>
      <c r="W4" s="48"/>
      <c r="X4" s="48"/>
      <c r="Y4" s="48"/>
      <c r="Z4" s="48"/>
      <c r="AA4" s="56"/>
      <c r="AB4" s="111"/>
      <c r="AC4" s="111"/>
      <c r="AD4" s="111"/>
      <c r="AE4" s="111"/>
      <c r="AF4" s="111"/>
      <c r="AG4" s="111"/>
      <c r="AH4" s="111"/>
      <c r="AI4" s="111"/>
      <c r="AJ4" s="111"/>
      <c r="AK4" s="111"/>
      <c r="AL4" s="111"/>
      <c r="AM4" s="111"/>
      <c r="AN4" s="111"/>
      <c r="AO4" s="111"/>
      <c r="AP4" s="111"/>
      <c r="AQ4" s="111"/>
      <c r="AR4" s="656"/>
      <c r="AS4" s="111"/>
      <c r="AT4" s="111"/>
    </row>
    <row r="5" spans="1:47" ht="12.75">
      <c r="A5" s="18">
        <v>1</v>
      </c>
      <c r="B5" s="212" t="s">
        <v>373</v>
      </c>
      <c r="C5" s="708"/>
      <c r="D5" s="213" t="s">
        <v>264</v>
      </c>
      <c r="E5" s="214">
        <v>285</v>
      </c>
      <c r="F5" s="587" t="s">
        <v>1092</v>
      </c>
      <c r="G5" s="588" t="str">
        <f aca="true" t="shared" si="0" ref="G5:G26">DEC2HEX(E5,4)</f>
        <v>011D</v>
      </c>
      <c r="H5" s="193">
        <v>6</v>
      </c>
      <c r="I5" s="193" t="s">
        <v>542</v>
      </c>
      <c r="J5" s="194" t="s">
        <v>43</v>
      </c>
      <c r="K5" s="195">
        <v>1</v>
      </c>
      <c r="L5" s="196" t="s">
        <v>198</v>
      </c>
      <c r="M5" s="215"/>
      <c r="N5" s="215"/>
      <c r="O5" s="216"/>
      <c r="P5" s="217" t="s">
        <v>210</v>
      </c>
      <c r="Q5" s="185" t="s">
        <v>546</v>
      </c>
      <c r="R5" s="195" t="s">
        <v>225</v>
      </c>
      <c r="S5" s="195" t="s">
        <v>249</v>
      </c>
      <c r="T5" s="193">
        <v>5</v>
      </c>
      <c r="U5" s="217" t="s">
        <v>210</v>
      </c>
      <c r="V5" s="218" t="s">
        <v>0</v>
      </c>
      <c r="W5" s="218" t="s">
        <v>198</v>
      </c>
      <c r="X5" s="218">
        <v>1</v>
      </c>
      <c r="Y5" s="218">
        <f aca="true" t="shared" si="1" ref="Y5:Y26">IF(Z5&lt;9,Z5+3,Z5+4)</f>
        <v>19</v>
      </c>
      <c r="Z5" s="218">
        <v>15</v>
      </c>
      <c r="AA5" s="219" t="s">
        <v>208</v>
      </c>
      <c r="AB5" s="522" t="s">
        <v>1175</v>
      </c>
      <c r="AC5" s="522" t="s">
        <v>1175</v>
      </c>
      <c r="AD5" s="522" t="s">
        <v>1175</v>
      </c>
      <c r="AE5" s="522" t="s">
        <v>1175</v>
      </c>
      <c r="AF5" s="522" t="s">
        <v>1175</v>
      </c>
      <c r="AG5" s="522" t="s">
        <v>1175</v>
      </c>
      <c r="AH5" s="522" t="s">
        <v>1175</v>
      </c>
      <c r="AI5" s="114"/>
      <c r="AJ5" s="523"/>
      <c r="AK5" s="523"/>
      <c r="AL5" s="523"/>
      <c r="AM5" s="523"/>
      <c r="AN5" s="523"/>
      <c r="AO5" s="523"/>
      <c r="AP5" s="523"/>
      <c r="AQ5" s="523"/>
      <c r="AR5" s="578"/>
      <c r="AS5" s="522" t="s">
        <v>1195</v>
      </c>
      <c r="AT5" s="522"/>
      <c r="AU5" s="123"/>
    </row>
    <row r="6" spans="1:47" ht="12.75">
      <c r="A6" s="18">
        <v>2</v>
      </c>
      <c r="B6" s="212" t="s">
        <v>374</v>
      </c>
      <c r="C6" s="708"/>
      <c r="D6" s="213" t="s">
        <v>264</v>
      </c>
      <c r="E6" s="214">
        <v>280</v>
      </c>
      <c r="F6" s="587" t="s">
        <v>1092</v>
      </c>
      <c r="G6" s="588" t="str">
        <f t="shared" si="0"/>
        <v>0118</v>
      </c>
      <c r="H6" s="193">
        <v>6</v>
      </c>
      <c r="I6" s="193" t="s">
        <v>542</v>
      </c>
      <c r="J6" s="194" t="s">
        <v>41</v>
      </c>
      <c r="K6" s="195">
        <v>1</v>
      </c>
      <c r="L6" s="196" t="s">
        <v>198</v>
      </c>
      <c r="M6" s="215"/>
      <c r="N6" s="215"/>
      <c r="O6" s="216"/>
      <c r="P6" s="217" t="s">
        <v>210</v>
      </c>
      <c r="Q6" s="185" t="s">
        <v>546</v>
      </c>
      <c r="R6" s="195" t="s">
        <v>225</v>
      </c>
      <c r="S6" s="195" t="s">
        <v>249</v>
      </c>
      <c r="T6" s="193">
        <v>4</v>
      </c>
      <c r="U6" s="217" t="s">
        <v>210</v>
      </c>
      <c r="V6" s="218" t="s">
        <v>0</v>
      </c>
      <c r="W6" s="218" t="s">
        <v>198</v>
      </c>
      <c r="X6" s="218">
        <v>1</v>
      </c>
      <c r="Y6" s="218">
        <f t="shared" si="1"/>
        <v>19</v>
      </c>
      <c r="Z6" s="218">
        <v>15</v>
      </c>
      <c r="AA6" s="219" t="s">
        <v>207</v>
      </c>
      <c r="AB6" s="522" t="s">
        <v>1175</v>
      </c>
      <c r="AC6" s="522" t="s">
        <v>1175</v>
      </c>
      <c r="AD6" s="522" t="s">
        <v>1175</v>
      </c>
      <c r="AE6" s="522" t="s">
        <v>1175</v>
      </c>
      <c r="AF6" s="522" t="s">
        <v>1175</v>
      </c>
      <c r="AG6" s="522" t="s">
        <v>1175</v>
      </c>
      <c r="AH6" s="522" t="s">
        <v>1175</v>
      </c>
      <c r="AI6" s="553" t="s">
        <v>1193</v>
      </c>
      <c r="AJ6" s="523"/>
      <c r="AK6" s="523"/>
      <c r="AL6" s="523"/>
      <c r="AM6" s="523"/>
      <c r="AN6" s="523"/>
      <c r="AO6" s="523"/>
      <c r="AP6" s="523"/>
      <c r="AQ6" s="523"/>
      <c r="AR6" s="578"/>
      <c r="AS6" s="522" t="s">
        <v>1195</v>
      </c>
      <c r="AT6" s="522"/>
      <c r="AU6" s="123"/>
    </row>
    <row r="7" spans="1:47" ht="12.75">
      <c r="A7" s="18">
        <v>3</v>
      </c>
      <c r="B7" s="212" t="s">
        <v>375</v>
      </c>
      <c r="C7" s="708"/>
      <c r="D7" s="213" t="s">
        <v>264</v>
      </c>
      <c r="E7" s="214">
        <v>276</v>
      </c>
      <c r="F7" s="587" t="s">
        <v>1092</v>
      </c>
      <c r="G7" s="588" t="str">
        <f t="shared" si="0"/>
        <v>0114</v>
      </c>
      <c r="H7" s="193">
        <v>6</v>
      </c>
      <c r="I7" s="193" t="s">
        <v>542</v>
      </c>
      <c r="J7" s="194" t="s">
        <v>39</v>
      </c>
      <c r="K7" s="195">
        <v>1</v>
      </c>
      <c r="L7" s="196" t="s">
        <v>198</v>
      </c>
      <c r="M7" s="215"/>
      <c r="N7" s="215"/>
      <c r="O7" s="216"/>
      <c r="P7" s="217" t="s">
        <v>210</v>
      </c>
      <c r="Q7" s="185" t="s">
        <v>546</v>
      </c>
      <c r="R7" s="195" t="s">
        <v>225</v>
      </c>
      <c r="S7" s="195" t="s">
        <v>249</v>
      </c>
      <c r="T7" s="193">
        <v>3</v>
      </c>
      <c r="U7" s="217" t="s">
        <v>210</v>
      </c>
      <c r="V7" s="218" t="s">
        <v>0</v>
      </c>
      <c r="W7" s="218" t="s">
        <v>198</v>
      </c>
      <c r="X7" s="218">
        <v>1</v>
      </c>
      <c r="Y7" s="218">
        <f t="shared" si="1"/>
        <v>18</v>
      </c>
      <c r="Z7" s="218">
        <v>14</v>
      </c>
      <c r="AA7" s="219" t="s">
        <v>208</v>
      </c>
      <c r="AB7" s="522" t="s">
        <v>1175</v>
      </c>
      <c r="AC7" s="522" t="s">
        <v>1175</v>
      </c>
      <c r="AD7" s="522" t="s">
        <v>1175</v>
      </c>
      <c r="AE7" s="522" t="s">
        <v>1175</v>
      </c>
      <c r="AF7" s="522" t="s">
        <v>1175</v>
      </c>
      <c r="AG7" s="522" t="s">
        <v>1175</v>
      </c>
      <c r="AH7" s="522" t="s">
        <v>1175</v>
      </c>
      <c r="AI7" s="114"/>
      <c r="AJ7" s="523"/>
      <c r="AK7" s="523"/>
      <c r="AL7" s="523"/>
      <c r="AM7" s="523"/>
      <c r="AN7" s="523"/>
      <c r="AO7" s="523"/>
      <c r="AP7" s="523"/>
      <c r="AQ7" s="523"/>
      <c r="AR7" s="578"/>
      <c r="AS7" s="522" t="s">
        <v>1195</v>
      </c>
      <c r="AT7" s="522"/>
      <c r="AU7" s="672"/>
    </row>
    <row r="8" spans="1:47" ht="12.75">
      <c r="A8" s="18">
        <v>4</v>
      </c>
      <c r="B8" s="212" t="s">
        <v>376</v>
      </c>
      <c r="C8" s="708"/>
      <c r="D8" s="213" t="s">
        <v>264</v>
      </c>
      <c r="E8" s="499">
        <v>201</v>
      </c>
      <c r="F8" s="587" t="s">
        <v>1092</v>
      </c>
      <c r="G8" s="588" t="str">
        <f t="shared" si="0"/>
        <v>00C9</v>
      </c>
      <c r="H8" s="193">
        <v>6</v>
      </c>
      <c r="I8" s="193" t="s">
        <v>542</v>
      </c>
      <c r="J8" s="194" t="s">
        <v>37</v>
      </c>
      <c r="K8" s="195">
        <v>1</v>
      </c>
      <c r="L8" s="196" t="s">
        <v>198</v>
      </c>
      <c r="M8" s="215"/>
      <c r="N8" s="215"/>
      <c r="O8" s="216"/>
      <c r="P8" s="217" t="s">
        <v>210</v>
      </c>
      <c r="Q8" s="185" t="s">
        <v>546</v>
      </c>
      <c r="R8" s="195" t="s">
        <v>225</v>
      </c>
      <c r="S8" s="195" t="s">
        <v>249</v>
      </c>
      <c r="T8" s="193">
        <v>2</v>
      </c>
      <c r="U8" s="217" t="s">
        <v>210</v>
      </c>
      <c r="V8" s="218" t="s">
        <v>0</v>
      </c>
      <c r="W8" s="218" t="s">
        <v>198</v>
      </c>
      <c r="X8" s="218">
        <v>1</v>
      </c>
      <c r="Y8" s="218">
        <f t="shared" si="1"/>
        <v>18</v>
      </c>
      <c r="Z8" s="218">
        <v>14</v>
      </c>
      <c r="AA8" s="219" t="s">
        <v>207</v>
      </c>
      <c r="AB8" s="522" t="s">
        <v>1175</v>
      </c>
      <c r="AC8" s="522" t="s">
        <v>1175</v>
      </c>
      <c r="AD8" s="522" t="s">
        <v>1175</v>
      </c>
      <c r="AE8" s="522" t="s">
        <v>1175</v>
      </c>
      <c r="AF8" s="522" t="s">
        <v>1175</v>
      </c>
      <c r="AG8" s="522" t="s">
        <v>1175</v>
      </c>
      <c r="AH8" s="522" t="s">
        <v>1175</v>
      </c>
      <c r="AI8" s="114"/>
      <c r="AJ8" s="523"/>
      <c r="AK8" s="523"/>
      <c r="AL8" s="523"/>
      <c r="AM8" s="523"/>
      <c r="AN8" s="523"/>
      <c r="AO8" s="523"/>
      <c r="AP8" s="523"/>
      <c r="AQ8" s="523"/>
      <c r="AR8" s="578"/>
      <c r="AS8" s="522" t="s">
        <v>1195</v>
      </c>
      <c r="AT8" s="522"/>
      <c r="AU8" s="123"/>
    </row>
    <row r="9" spans="1:47" ht="12.75">
      <c r="A9" s="18">
        <v>5</v>
      </c>
      <c r="B9" s="212" t="s">
        <v>377</v>
      </c>
      <c r="C9" s="708"/>
      <c r="D9" s="213" t="s">
        <v>264</v>
      </c>
      <c r="E9" s="214">
        <v>141</v>
      </c>
      <c r="F9" s="587" t="s">
        <v>1092</v>
      </c>
      <c r="G9" s="588" t="str">
        <f t="shared" si="0"/>
        <v>008D</v>
      </c>
      <c r="H9" s="193">
        <v>6</v>
      </c>
      <c r="I9" s="193" t="s">
        <v>542</v>
      </c>
      <c r="J9" s="194" t="s">
        <v>35</v>
      </c>
      <c r="K9" s="195">
        <v>1</v>
      </c>
      <c r="L9" s="196" t="s">
        <v>198</v>
      </c>
      <c r="M9" s="215"/>
      <c r="N9" s="215"/>
      <c r="O9" s="216"/>
      <c r="P9" s="217" t="s">
        <v>210</v>
      </c>
      <c r="Q9" s="185" t="s">
        <v>546</v>
      </c>
      <c r="R9" s="195" t="s">
        <v>225</v>
      </c>
      <c r="S9" s="195" t="s">
        <v>249</v>
      </c>
      <c r="T9" s="193">
        <v>1</v>
      </c>
      <c r="U9" s="217" t="s">
        <v>210</v>
      </c>
      <c r="V9" s="218" t="s">
        <v>0</v>
      </c>
      <c r="W9" s="218" t="s">
        <v>198</v>
      </c>
      <c r="X9" s="218">
        <v>1</v>
      </c>
      <c r="Y9" s="218">
        <f t="shared" si="1"/>
        <v>17</v>
      </c>
      <c r="Z9" s="218">
        <v>13</v>
      </c>
      <c r="AA9" s="219" t="s">
        <v>208</v>
      </c>
      <c r="AB9" s="522" t="s">
        <v>1175</v>
      </c>
      <c r="AC9" s="522" t="s">
        <v>1175</v>
      </c>
      <c r="AD9" s="522" t="s">
        <v>1175</v>
      </c>
      <c r="AE9" s="522" t="s">
        <v>1175</v>
      </c>
      <c r="AF9" s="522" t="s">
        <v>1175</v>
      </c>
      <c r="AG9" s="522" t="s">
        <v>1175</v>
      </c>
      <c r="AH9" s="522" t="s">
        <v>1175</v>
      </c>
      <c r="AI9" s="114"/>
      <c r="AJ9" s="523"/>
      <c r="AK9" s="523"/>
      <c r="AL9" s="523"/>
      <c r="AM9" s="523"/>
      <c r="AN9" s="523"/>
      <c r="AO9" s="523"/>
      <c r="AP9" s="523"/>
      <c r="AQ9" s="523"/>
      <c r="AR9" s="578"/>
      <c r="AS9" s="522" t="s">
        <v>1195</v>
      </c>
      <c r="AT9" s="522"/>
      <c r="AU9" s="123"/>
    </row>
    <row r="10" spans="1:47" ht="12.75">
      <c r="A10" s="18">
        <v>6</v>
      </c>
      <c r="B10" s="212" t="s">
        <v>378</v>
      </c>
      <c r="C10" s="708"/>
      <c r="D10" s="213" t="s">
        <v>264</v>
      </c>
      <c r="E10" s="214">
        <v>249</v>
      </c>
      <c r="F10" s="587" t="s">
        <v>1092</v>
      </c>
      <c r="G10" s="588" t="str">
        <f t="shared" si="0"/>
        <v>00F9</v>
      </c>
      <c r="H10" s="193">
        <v>6</v>
      </c>
      <c r="I10" s="193" t="s">
        <v>542</v>
      </c>
      <c r="J10" s="194" t="s">
        <v>33</v>
      </c>
      <c r="K10" s="195">
        <v>1</v>
      </c>
      <c r="L10" s="196" t="s">
        <v>198</v>
      </c>
      <c r="M10" s="215"/>
      <c r="N10" s="215"/>
      <c r="O10" s="216"/>
      <c r="P10" s="217" t="s">
        <v>210</v>
      </c>
      <c r="Q10" s="185" t="s">
        <v>546</v>
      </c>
      <c r="R10" s="195" t="s">
        <v>225</v>
      </c>
      <c r="S10" s="195" t="s">
        <v>248</v>
      </c>
      <c r="T10" s="193">
        <v>6</v>
      </c>
      <c r="U10" s="217" t="s">
        <v>210</v>
      </c>
      <c r="V10" s="218" t="s">
        <v>0</v>
      </c>
      <c r="W10" s="218" t="s">
        <v>198</v>
      </c>
      <c r="X10" s="218">
        <v>1</v>
      </c>
      <c r="Y10" s="218">
        <f t="shared" si="1"/>
        <v>17</v>
      </c>
      <c r="Z10" s="218">
        <v>13</v>
      </c>
      <c r="AA10" s="219" t="s">
        <v>207</v>
      </c>
      <c r="AB10" s="522" t="s">
        <v>1175</v>
      </c>
      <c r="AC10" s="522" t="s">
        <v>1175</v>
      </c>
      <c r="AD10" s="522" t="s">
        <v>1175</v>
      </c>
      <c r="AE10" s="522" t="s">
        <v>1175</v>
      </c>
      <c r="AF10" s="522" t="s">
        <v>1175</v>
      </c>
      <c r="AG10" s="522" t="s">
        <v>1175</v>
      </c>
      <c r="AH10" s="522" t="s">
        <v>1175</v>
      </c>
      <c r="AI10" s="114"/>
      <c r="AJ10" s="523"/>
      <c r="AK10" s="523"/>
      <c r="AL10" s="523"/>
      <c r="AM10" s="523"/>
      <c r="AN10" s="523"/>
      <c r="AO10" s="523"/>
      <c r="AP10" s="523"/>
      <c r="AQ10" s="523"/>
      <c r="AR10" s="578"/>
      <c r="AS10" s="522" t="s">
        <v>1195</v>
      </c>
      <c r="AT10" s="522"/>
      <c r="AU10" s="673" t="s">
        <v>1325</v>
      </c>
    </row>
    <row r="11" spans="1:47" ht="12.75">
      <c r="A11" s="18">
        <v>7</v>
      </c>
      <c r="B11" s="212" t="s">
        <v>379</v>
      </c>
      <c r="C11" s="708"/>
      <c r="D11" s="213" t="s">
        <v>264</v>
      </c>
      <c r="E11" s="214">
        <v>241</v>
      </c>
      <c r="F11" s="587" t="s">
        <v>1092</v>
      </c>
      <c r="G11" s="588" t="str">
        <f t="shared" si="0"/>
        <v>00F1</v>
      </c>
      <c r="H11" s="193">
        <v>6</v>
      </c>
      <c r="I11" s="193" t="s">
        <v>542</v>
      </c>
      <c r="J11" s="194" t="s">
        <v>31</v>
      </c>
      <c r="K11" s="195">
        <v>1</v>
      </c>
      <c r="L11" s="196" t="s">
        <v>198</v>
      </c>
      <c r="M11" s="215"/>
      <c r="N11" s="215"/>
      <c r="O11" s="216"/>
      <c r="P11" s="217" t="s">
        <v>210</v>
      </c>
      <c r="Q11" s="185" t="s">
        <v>546</v>
      </c>
      <c r="R11" s="195" t="s">
        <v>225</v>
      </c>
      <c r="S11" s="195" t="s">
        <v>248</v>
      </c>
      <c r="T11" s="193">
        <v>5</v>
      </c>
      <c r="U11" s="217" t="s">
        <v>210</v>
      </c>
      <c r="V11" s="218" t="s">
        <v>0</v>
      </c>
      <c r="W11" s="218" t="s">
        <v>198</v>
      </c>
      <c r="X11" s="218">
        <v>1</v>
      </c>
      <c r="Y11" s="218">
        <f t="shared" si="1"/>
        <v>16</v>
      </c>
      <c r="Z11" s="218">
        <v>12</v>
      </c>
      <c r="AA11" s="219" t="s">
        <v>208</v>
      </c>
      <c r="AB11" s="522" t="s">
        <v>1175</v>
      </c>
      <c r="AC11" s="522" t="s">
        <v>1175</v>
      </c>
      <c r="AD11" s="522" t="s">
        <v>1175</v>
      </c>
      <c r="AE11" s="522" t="s">
        <v>1175</v>
      </c>
      <c r="AF11" s="522" t="s">
        <v>1175</v>
      </c>
      <c r="AG11" s="522" t="s">
        <v>1175</v>
      </c>
      <c r="AH11" s="522" t="s">
        <v>1175</v>
      </c>
      <c r="AI11" s="114"/>
      <c r="AJ11" s="523"/>
      <c r="AK11" s="523"/>
      <c r="AL11" s="523"/>
      <c r="AM11" s="523"/>
      <c r="AN11" s="523"/>
      <c r="AO11" s="523"/>
      <c r="AP11" s="523"/>
      <c r="AQ11" s="523"/>
      <c r="AR11" s="578"/>
      <c r="AS11" s="522" t="s">
        <v>1195</v>
      </c>
      <c r="AT11" s="522"/>
      <c r="AU11" s="123"/>
    </row>
    <row r="12" spans="1:47" ht="12.75">
      <c r="A12" s="649">
        <v>8</v>
      </c>
      <c r="B12" s="212" t="s">
        <v>380</v>
      </c>
      <c r="C12" s="708"/>
      <c r="D12" s="213" t="s">
        <v>264</v>
      </c>
      <c r="E12" s="214">
        <v>282</v>
      </c>
      <c r="F12" s="587" t="s">
        <v>1092</v>
      </c>
      <c r="G12" s="588" t="str">
        <f t="shared" si="0"/>
        <v>011A</v>
      </c>
      <c r="H12" s="193">
        <v>6</v>
      </c>
      <c r="I12" s="193" t="s">
        <v>542</v>
      </c>
      <c r="J12" s="194" t="s">
        <v>29</v>
      </c>
      <c r="K12" s="195">
        <v>1</v>
      </c>
      <c r="L12" s="196" t="s">
        <v>198</v>
      </c>
      <c r="M12" s="215"/>
      <c r="N12" s="215"/>
      <c r="O12" s="216"/>
      <c r="P12" s="217" t="s">
        <v>210</v>
      </c>
      <c r="Q12" s="185" t="s">
        <v>546</v>
      </c>
      <c r="R12" s="195" t="s">
        <v>225</v>
      </c>
      <c r="S12" s="195" t="s">
        <v>248</v>
      </c>
      <c r="T12" s="193">
        <v>4</v>
      </c>
      <c r="U12" s="217" t="s">
        <v>210</v>
      </c>
      <c r="V12" s="218" t="s">
        <v>0</v>
      </c>
      <c r="W12" s="218" t="s">
        <v>198</v>
      </c>
      <c r="X12" s="218">
        <v>1</v>
      </c>
      <c r="Y12" s="218">
        <f t="shared" si="1"/>
        <v>16</v>
      </c>
      <c r="Z12" s="218">
        <v>12</v>
      </c>
      <c r="AA12" s="219" t="s">
        <v>207</v>
      </c>
      <c r="AB12" s="522" t="s">
        <v>1175</v>
      </c>
      <c r="AC12" s="522" t="s">
        <v>1175</v>
      </c>
      <c r="AD12" s="522" t="s">
        <v>1175</v>
      </c>
      <c r="AE12" s="522" t="s">
        <v>1175</v>
      </c>
      <c r="AF12" s="522" t="s">
        <v>1175</v>
      </c>
      <c r="AG12" s="522" t="s">
        <v>1175</v>
      </c>
      <c r="AH12" s="522" t="s">
        <v>1175</v>
      </c>
      <c r="AI12" s="114"/>
      <c r="AJ12" s="523"/>
      <c r="AK12" s="523"/>
      <c r="AL12" s="523"/>
      <c r="AM12" s="523"/>
      <c r="AN12" s="523"/>
      <c r="AO12" s="523"/>
      <c r="AP12" s="523"/>
      <c r="AQ12" s="523"/>
      <c r="AR12" s="578"/>
      <c r="AS12" s="522" t="s">
        <v>1195</v>
      </c>
      <c r="AT12" s="522"/>
      <c r="AU12" s="673" t="s">
        <v>1324</v>
      </c>
    </row>
    <row r="13" spans="1:47" ht="12.75">
      <c r="A13" s="18">
        <v>9</v>
      </c>
      <c r="B13" s="212" t="s">
        <v>381</v>
      </c>
      <c r="C13" s="708"/>
      <c r="D13" s="213" t="s">
        <v>264</v>
      </c>
      <c r="E13" s="214">
        <v>218</v>
      </c>
      <c r="F13" s="587" t="s">
        <v>1092</v>
      </c>
      <c r="G13" s="588" t="str">
        <f t="shared" si="0"/>
        <v>00DA</v>
      </c>
      <c r="H13" s="193">
        <v>6</v>
      </c>
      <c r="I13" s="193" t="s">
        <v>542</v>
      </c>
      <c r="J13" s="194" t="s">
        <v>27</v>
      </c>
      <c r="K13" s="195">
        <v>1</v>
      </c>
      <c r="L13" s="196" t="s">
        <v>198</v>
      </c>
      <c r="M13" s="215"/>
      <c r="N13" s="215"/>
      <c r="O13" s="216"/>
      <c r="P13" s="217" t="s">
        <v>210</v>
      </c>
      <c r="Q13" s="185" t="s">
        <v>546</v>
      </c>
      <c r="R13" s="195" t="s">
        <v>225</v>
      </c>
      <c r="S13" s="195" t="s">
        <v>248</v>
      </c>
      <c r="T13" s="193">
        <v>3</v>
      </c>
      <c r="U13" s="217" t="s">
        <v>210</v>
      </c>
      <c r="V13" s="218" t="s">
        <v>0</v>
      </c>
      <c r="W13" s="218" t="s">
        <v>198</v>
      </c>
      <c r="X13" s="218">
        <v>1</v>
      </c>
      <c r="Y13" s="218">
        <f t="shared" si="1"/>
        <v>15</v>
      </c>
      <c r="Z13" s="218">
        <v>11</v>
      </c>
      <c r="AA13" s="219" t="s">
        <v>208</v>
      </c>
      <c r="AB13" s="522" t="s">
        <v>1175</v>
      </c>
      <c r="AC13" s="522" t="s">
        <v>1175</v>
      </c>
      <c r="AD13" s="522" t="s">
        <v>1175</v>
      </c>
      <c r="AE13" s="522" t="s">
        <v>1175</v>
      </c>
      <c r="AF13" s="522" t="s">
        <v>1175</v>
      </c>
      <c r="AG13" s="522" t="s">
        <v>1175</v>
      </c>
      <c r="AH13" s="522" t="s">
        <v>1175</v>
      </c>
      <c r="AI13" s="114"/>
      <c r="AJ13" s="523"/>
      <c r="AK13" s="523"/>
      <c r="AL13" s="523"/>
      <c r="AM13" s="523"/>
      <c r="AN13" s="523"/>
      <c r="AO13" s="523"/>
      <c r="AP13" s="523"/>
      <c r="AQ13" s="523"/>
      <c r="AR13" s="578"/>
      <c r="AS13" s="522" t="s">
        <v>1195</v>
      </c>
      <c r="AT13" s="522"/>
      <c r="AU13" s="672" t="s">
        <v>1315</v>
      </c>
    </row>
    <row r="14" spans="1:47" ht="12.75">
      <c r="A14" s="18">
        <v>10</v>
      </c>
      <c r="B14" s="212" t="s">
        <v>382</v>
      </c>
      <c r="C14" s="708"/>
      <c r="D14" s="213" t="s">
        <v>264</v>
      </c>
      <c r="E14" s="214">
        <v>204</v>
      </c>
      <c r="F14" s="587" t="s">
        <v>1092</v>
      </c>
      <c r="G14" s="588" t="str">
        <f t="shared" si="0"/>
        <v>00CC</v>
      </c>
      <c r="H14" s="193">
        <v>6</v>
      </c>
      <c r="I14" s="193" t="s">
        <v>542</v>
      </c>
      <c r="J14" s="194" t="s">
        <v>25</v>
      </c>
      <c r="K14" s="195">
        <v>1</v>
      </c>
      <c r="L14" s="196" t="s">
        <v>198</v>
      </c>
      <c r="M14" s="215"/>
      <c r="N14" s="215"/>
      <c r="O14" s="216"/>
      <c r="P14" s="217" t="s">
        <v>210</v>
      </c>
      <c r="Q14" s="185" t="s">
        <v>546</v>
      </c>
      <c r="R14" s="195" t="s">
        <v>225</v>
      </c>
      <c r="S14" s="195" t="s">
        <v>248</v>
      </c>
      <c r="T14" s="193">
        <v>2</v>
      </c>
      <c r="U14" s="222" t="s">
        <v>210</v>
      </c>
      <c r="V14" s="218" t="s">
        <v>0</v>
      </c>
      <c r="W14" s="218" t="s">
        <v>198</v>
      </c>
      <c r="X14" s="218">
        <v>1</v>
      </c>
      <c r="Y14" s="218">
        <f t="shared" si="1"/>
        <v>15</v>
      </c>
      <c r="Z14" s="218">
        <v>11</v>
      </c>
      <c r="AA14" s="219" t="s">
        <v>207</v>
      </c>
      <c r="AB14" s="522" t="s">
        <v>1175</v>
      </c>
      <c r="AC14" s="522" t="s">
        <v>1175</v>
      </c>
      <c r="AD14" s="522" t="s">
        <v>1175</v>
      </c>
      <c r="AE14" s="522" t="s">
        <v>1175</v>
      </c>
      <c r="AF14" s="522" t="s">
        <v>1175</v>
      </c>
      <c r="AG14" s="522" t="s">
        <v>1175</v>
      </c>
      <c r="AH14" s="522" t="s">
        <v>1175</v>
      </c>
      <c r="AI14" s="114"/>
      <c r="AJ14" s="523"/>
      <c r="AK14" s="523"/>
      <c r="AL14" s="523"/>
      <c r="AM14" s="523"/>
      <c r="AN14" s="523"/>
      <c r="AO14" s="523"/>
      <c r="AP14" s="523"/>
      <c r="AQ14" s="523"/>
      <c r="AR14" s="578"/>
      <c r="AS14" s="522" t="s">
        <v>1195</v>
      </c>
      <c r="AT14" s="522"/>
      <c r="AU14" s="672" t="s">
        <v>1221</v>
      </c>
    </row>
    <row r="15" spans="1:47" ht="12.75">
      <c r="A15" s="18">
        <v>11</v>
      </c>
      <c r="B15" s="212" t="s">
        <v>383</v>
      </c>
      <c r="C15" s="708"/>
      <c r="D15" s="213" t="s">
        <v>264</v>
      </c>
      <c r="E15" s="214">
        <v>212</v>
      </c>
      <c r="F15" s="587" t="s">
        <v>1092</v>
      </c>
      <c r="G15" s="588" t="str">
        <f t="shared" si="0"/>
        <v>00D4</v>
      </c>
      <c r="H15" s="193">
        <v>6</v>
      </c>
      <c r="I15" s="193" t="s">
        <v>542</v>
      </c>
      <c r="J15" s="194" t="s">
        <v>23</v>
      </c>
      <c r="K15" s="195">
        <v>1</v>
      </c>
      <c r="L15" s="196" t="s">
        <v>198</v>
      </c>
      <c r="M15" s="215"/>
      <c r="N15" s="215"/>
      <c r="O15" s="216"/>
      <c r="P15" s="217" t="s">
        <v>210</v>
      </c>
      <c r="Q15" s="185" t="s">
        <v>546</v>
      </c>
      <c r="R15" s="195" t="s">
        <v>225</v>
      </c>
      <c r="S15" s="195" t="s">
        <v>248</v>
      </c>
      <c r="T15" s="193">
        <v>1</v>
      </c>
      <c r="U15" s="217" t="s">
        <v>210</v>
      </c>
      <c r="V15" s="218" t="s">
        <v>0</v>
      </c>
      <c r="W15" s="218" t="s">
        <v>198</v>
      </c>
      <c r="X15" s="218">
        <v>1</v>
      </c>
      <c r="Y15" s="218">
        <f t="shared" si="1"/>
        <v>14</v>
      </c>
      <c r="Z15" s="218">
        <v>10</v>
      </c>
      <c r="AA15" s="219" t="s">
        <v>208</v>
      </c>
      <c r="AB15" s="522" t="s">
        <v>1175</v>
      </c>
      <c r="AC15" s="522" t="s">
        <v>1175</v>
      </c>
      <c r="AD15" s="522" t="s">
        <v>1175</v>
      </c>
      <c r="AE15" s="522" t="s">
        <v>1175</v>
      </c>
      <c r="AF15" s="522" t="s">
        <v>1175</v>
      </c>
      <c r="AG15" s="522" t="s">
        <v>1175</v>
      </c>
      <c r="AH15" s="522" t="s">
        <v>1175</v>
      </c>
      <c r="AI15" s="114"/>
      <c r="AJ15" s="523"/>
      <c r="AK15" s="523"/>
      <c r="AL15" s="523"/>
      <c r="AM15" s="523"/>
      <c r="AN15" s="523"/>
      <c r="AO15" s="523"/>
      <c r="AP15" s="523"/>
      <c r="AQ15" s="523"/>
      <c r="AR15" s="578"/>
      <c r="AS15" s="522" t="s">
        <v>1195</v>
      </c>
      <c r="AT15" s="522"/>
      <c r="AU15" s="123"/>
    </row>
    <row r="16" spans="1:47" ht="12.75">
      <c r="A16" s="18">
        <v>12</v>
      </c>
      <c r="B16" s="212" t="s">
        <v>384</v>
      </c>
      <c r="C16" s="708"/>
      <c r="D16" s="213" t="s">
        <v>264</v>
      </c>
      <c r="E16" s="214">
        <v>284</v>
      </c>
      <c r="F16" s="587" t="s">
        <v>1092</v>
      </c>
      <c r="G16" s="588" t="str">
        <f t="shared" si="0"/>
        <v>011C</v>
      </c>
      <c r="H16" s="193">
        <v>6</v>
      </c>
      <c r="I16" s="193" t="s">
        <v>542</v>
      </c>
      <c r="J16" s="194" t="s">
        <v>21</v>
      </c>
      <c r="K16" s="195">
        <v>1</v>
      </c>
      <c r="L16" s="196" t="s">
        <v>198</v>
      </c>
      <c r="M16" s="215"/>
      <c r="N16" s="215"/>
      <c r="O16" s="216"/>
      <c r="P16" s="217" t="s">
        <v>210</v>
      </c>
      <c r="Q16" s="185" t="s">
        <v>546</v>
      </c>
      <c r="R16" s="195" t="s">
        <v>225</v>
      </c>
      <c r="S16" s="195" t="s">
        <v>247</v>
      </c>
      <c r="T16" s="193">
        <v>6</v>
      </c>
      <c r="U16" s="217" t="s">
        <v>210</v>
      </c>
      <c r="V16" s="218" t="s">
        <v>0</v>
      </c>
      <c r="W16" s="218" t="s">
        <v>198</v>
      </c>
      <c r="X16" s="218">
        <v>1</v>
      </c>
      <c r="Y16" s="218">
        <f t="shared" si="1"/>
        <v>14</v>
      </c>
      <c r="Z16" s="218">
        <v>10</v>
      </c>
      <c r="AA16" s="219" t="s">
        <v>207</v>
      </c>
      <c r="AB16" s="522" t="s">
        <v>1175</v>
      </c>
      <c r="AC16" s="522" t="s">
        <v>1175</v>
      </c>
      <c r="AD16" s="522" t="s">
        <v>1175</v>
      </c>
      <c r="AE16" s="522" t="s">
        <v>1175</v>
      </c>
      <c r="AF16" s="522" t="s">
        <v>1175</v>
      </c>
      <c r="AG16" s="522" t="s">
        <v>1175</v>
      </c>
      <c r="AH16" s="522" t="s">
        <v>1175</v>
      </c>
      <c r="AI16" s="114"/>
      <c r="AJ16" s="523"/>
      <c r="AK16" s="523"/>
      <c r="AL16" s="523"/>
      <c r="AM16" s="523"/>
      <c r="AN16" s="523"/>
      <c r="AO16" s="523"/>
      <c r="AP16" s="523"/>
      <c r="AQ16" s="523"/>
      <c r="AR16" s="578"/>
      <c r="AS16" s="522" t="s">
        <v>1195</v>
      </c>
      <c r="AT16" s="522"/>
      <c r="AU16" s="123"/>
    </row>
    <row r="17" spans="1:47" ht="13.5" thickBot="1">
      <c r="A17" s="409">
        <v>13</v>
      </c>
      <c r="B17" s="410" t="s">
        <v>385</v>
      </c>
      <c r="C17" s="709"/>
      <c r="D17" s="411" t="s">
        <v>264</v>
      </c>
      <c r="E17" s="412">
        <v>22</v>
      </c>
      <c r="F17" s="597" t="s">
        <v>1092</v>
      </c>
      <c r="G17" s="596" t="str">
        <f t="shared" si="0"/>
        <v>0016</v>
      </c>
      <c r="H17" s="413">
        <v>6</v>
      </c>
      <c r="I17" s="413" t="s">
        <v>542</v>
      </c>
      <c r="J17" s="414" t="s">
        <v>19</v>
      </c>
      <c r="K17" s="415">
        <v>1</v>
      </c>
      <c r="L17" s="416" t="s">
        <v>198</v>
      </c>
      <c r="M17" s="417"/>
      <c r="N17" s="417"/>
      <c r="O17" s="418"/>
      <c r="P17" s="419" t="s">
        <v>210</v>
      </c>
      <c r="Q17" s="420" t="s">
        <v>546</v>
      </c>
      <c r="R17" s="415" t="s">
        <v>225</v>
      </c>
      <c r="S17" s="415" t="s">
        <v>247</v>
      </c>
      <c r="T17" s="413">
        <v>5</v>
      </c>
      <c r="U17" s="419" t="s">
        <v>210</v>
      </c>
      <c r="V17" s="421" t="s">
        <v>0</v>
      </c>
      <c r="W17" s="421" t="s">
        <v>198</v>
      </c>
      <c r="X17" s="421">
        <v>1</v>
      </c>
      <c r="Y17" s="421">
        <f t="shared" si="1"/>
        <v>13</v>
      </c>
      <c r="Z17" s="421">
        <v>9</v>
      </c>
      <c r="AA17" s="422" t="s">
        <v>208</v>
      </c>
      <c r="AB17" s="522" t="s">
        <v>1175</v>
      </c>
      <c r="AC17" s="522" t="s">
        <v>1175</v>
      </c>
      <c r="AD17" s="522" t="s">
        <v>1175</v>
      </c>
      <c r="AE17" s="522" t="s">
        <v>1175</v>
      </c>
      <c r="AF17" s="522" t="s">
        <v>1175</v>
      </c>
      <c r="AG17" s="522" t="s">
        <v>1175</v>
      </c>
      <c r="AH17" s="522" t="s">
        <v>1175</v>
      </c>
      <c r="AI17" s="114"/>
      <c r="AJ17" s="523"/>
      <c r="AK17" s="523"/>
      <c r="AL17" s="523"/>
      <c r="AM17" s="523"/>
      <c r="AN17" s="523"/>
      <c r="AO17" s="523"/>
      <c r="AP17" s="523"/>
      <c r="AQ17" s="523"/>
      <c r="AR17" s="578"/>
      <c r="AS17" s="522" t="s">
        <v>1195</v>
      </c>
      <c r="AT17" s="522"/>
      <c r="AU17" s="123"/>
    </row>
    <row r="18" spans="1:47" ht="12.75">
      <c r="A18" s="387">
        <v>14</v>
      </c>
      <c r="B18" s="388" t="s">
        <v>386</v>
      </c>
      <c r="C18" s="710"/>
      <c r="D18" s="389" t="s">
        <v>264</v>
      </c>
      <c r="E18" s="500">
        <v>754</v>
      </c>
      <c r="F18" s="600" t="s">
        <v>1092</v>
      </c>
      <c r="G18" s="601" t="str">
        <f t="shared" si="0"/>
        <v>02F2</v>
      </c>
      <c r="H18" s="390">
        <v>6</v>
      </c>
      <c r="I18" s="390" t="s">
        <v>542</v>
      </c>
      <c r="J18" s="391" t="s">
        <v>17</v>
      </c>
      <c r="K18" s="328">
        <v>1</v>
      </c>
      <c r="L18" s="329" t="s">
        <v>198</v>
      </c>
      <c r="M18" s="392"/>
      <c r="N18" s="392"/>
      <c r="O18" s="393"/>
      <c r="P18" s="394" t="s">
        <v>210</v>
      </c>
      <c r="Q18" s="327" t="s">
        <v>546</v>
      </c>
      <c r="R18" s="328" t="s">
        <v>225</v>
      </c>
      <c r="S18" s="328" t="s">
        <v>247</v>
      </c>
      <c r="T18" s="390">
        <v>4</v>
      </c>
      <c r="U18" s="394" t="s">
        <v>210</v>
      </c>
      <c r="V18" s="395" t="s">
        <v>0</v>
      </c>
      <c r="W18" s="395" t="s">
        <v>198</v>
      </c>
      <c r="X18" s="395">
        <v>1</v>
      </c>
      <c r="Y18" s="395">
        <f t="shared" si="1"/>
        <v>13</v>
      </c>
      <c r="Z18" s="395">
        <v>9</v>
      </c>
      <c r="AA18" s="396" t="s">
        <v>207</v>
      </c>
      <c r="AB18" s="522" t="s">
        <v>1175</v>
      </c>
      <c r="AC18" s="522" t="s">
        <v>1175</v>
      </c>
      <c r="AD18" s="522" t="s">
        <v>1175</v>
      </c>
      <c r="AE18" s="522" t="s">
        <v>1175</v>
      </c>
      <c r="AF18" s="522" t="s">
        <v>1175</v>
      </c>
      <c r="AG18" s="522" t="s">
        <v>1175</v>
      </c>
      <c r="AH18" s="522" t="s">
        <v>1175</v>
      </c>
      <c r="AI18" s="114"/>
      <c r="AJ18" s="523"/>
      <c r="AK18" s="523"/>
      <c r="AL18" s="523"/>
      <c r="AM18" s="523"/>
      <c r="AN18" s="523"/>
      <c r="AO18" s="523"/>
      <c r="AP18" s="523"/>
      <c r="AQ18" s="523"/>
      <c r="AR18" s="578"/>
      <c r="AS18" s="522" t="s">
        <v>1195</v>
      </c>
      <c r="AT18" s="522"/>
      <c r="AU18" s="672"/>
    </row>
    <row r="19" spans="1:47" ht="12.75">
      <c r="A19" s="18">
        <v>15</v>
      </c>
      <c r="B19" s="212" t="s">
        <v>387</v>
      </c>
      <c r="C19" s="708"/>
      <c r="D19" s="213" t="s">
        <v>264</v>
      </c>
      <c r="E19" s="214">
        <v>35</v>
      </c>
      <c r="F19" s="587" t="s">
        <v>1092</v>
      </c>
      <c r="G19" s="588" t="str">
        <f t="shared" si="0"/>
        <v>0023</v>
      </c>
      <c r="H19" s="193">
        <v>6</v>
      </c>
      <c r="I19" s="193" t="s">
        <v>542</v>
      </c>
      <c r="J19" s="194" t="s">
        <v>15</v>
      </c>
      <c r="K19" s="195">
        <v>1</v>
      </c>
      <c r="L19" s="196" t="s">
        <v>198</v>
      </c>
      <c r="M19" s="215"/>
      <c r="N19" s="215"/>
      <c r="O19" s="216"/>
      <c r="P19" s="217" t="s">
        <v>210</v>
      </c>
      <c r="Q19" s="185" t="s">
        <v>546</v>
      </c>
      <c r="R19" s="195" t="s">
        <v>225</v>
      </c>
      <c r="S19" s="195" t="s">
        <v>247</v>
      </c>
      <c r="T19" s="193">
        <v>3</v>
      </c>
      <c r="U19" s="217" t="s">
        <v>210</v>
      </c>
      <c r="V19" s="218" t="s">
        <v>0</v>
      </c>
      <c r="W19" s="218" t="s">
        <v>198</v>
      </c>
      <c r="X19" s="218">
        <v>1</v>
      </c>
      <c r="Y19" s="218">
        <f t="shared" si="1"/>
        <v>11</v>
      </c>
      <c r="Z19" s="218">
        <v>8</v>
      </c>
      <c r="AA19" s="219" t="s">
        <v>208</v>
      </c>
      <c r="AB19" s="522" t="s">
        <v>1175</v>
      </c>
      <c r="AC19" s="522" t="s">
        <v>1175</v>
      </c>
      <c r="AD19" s="522" t="s">
        <v>1175</v>
      </c>
      <c r="AE19" s="522" t="s">
        <v>1175</v>
      </c>
      <c r="AF19" s="522" t="s">
        <v>1175</v>
      </c>
      <c r="AG19" s="522" t="s">
        <v>1175</v>
      </c>
      <c r="AH19" s="522" t="s">
        <v>1175</v>
      </c>
      <c r="AI19" s="114"/>
      <c r="AJ19" s="523"/>
      <c r="AK19" s="523"/>
      <c r="AL19" s="523"/>
      <c r="AM19" s="523"/>
      <c r="AN19" s="523"/>
      <c r="AO19" s="523"/>
      <c r="AP19" s="523"/>
      <c r="AQ19" s="523"/>
      <c r="AR19" s="578"/>
      <c r="AS19" s="522" t="s">
        <v>1195</v>
      </c>
      <c r="AT19" s="522"/>
      <c r="AU19" s="672"/>
    </row>
    <row r="20" spans="1:47" ht="12.75">
      <c r="A20" s="18">
        <v>16</v>
      </c>
      <c r="B20" s="212" t="s">
        <v>388</v>
      </c>
      <c r="C20" s="708"/>
      <c r="D20" s="213" t="s">
        <v>264</v>
      </c>
      <c r="E20" s="499">
        <v>400</v>
      </c>
      <c r="F20" s="587" t="s">
        <v>1092</v>
      </c>
      <c r="G20" s="588" t="str">
        <f t="shared" si="0"/>
        <v>0190</v>
      </c>
      <c r="H20" s="193">
        <v>6</v>
      </c>
      <c r="I20" s="193" t="s">
        <v>542</v>
      </c>
      <c r="J20" s="194" t="s">
        <v>13</v>
      </c>
      <c r="K20" s="195">
        <v>1</v>
      </c>
      <c r="L20" s="196" t="s">
        <v>198</v>
      </c>
      <c r="M20" s="215"/>
      <c r="N20" s="215"/>
      <c r="O20" s="216"/>
      <c r="P20" s="217" t="s">
        <v>210</v>
      </c>
      <c r="Q20" s="185" t="s">
        <v>546</v>
      </c>
      <c r="R20" s="195" t="s">
        <v>225</v>
      </c>
      <c r="S20" s="195" t="s">
        <v>247</v>
      </c>
      <c r="T20" s="193">
        <v>2</v>
      </c>
      <c r="U20" s="217" t="s">
        <v>210</v>
      </c>
      <c r="V20" s="218" t="s">
        <v>0</v>
      </c>
      <c r="W20" s="218" t="s">
        <v>198</v>
      </c>
      <c r="X20" s="218">
        <v>1</v>
      </c>
      <c r="Y20" s="218">
        <f t="shared" si="1"/>
        <v>11</v>
      </c>
      <c r="Z20" s="218">
        <v>8</v>
      </c>
      <c r="AA20" s="219" t="s">
        <v>207</v>
      </c>
      <c r="AB20" s="522" t="s">
        <v>1175</v>
      </c>
      <c r="AC20" s="522" t="s">
        <v>1175</v>
      </c>
      <c r="AD20" s="522" t="s">
        <v>1175</v>
      </c>
      <c r="AE20" s="522" t="s">
        <v>1175</v>
      </c>
      <c r="AF20" s="522" t="s">
        <v>1175</v>
      </c>
      <c r="AG20" s="522" t="s">
        <v>1175</v>
      </c>
      <c r="AH20" s="522" t="s">
        <v>1175</v>
      </c>
      <c r="AI20" s="114"/>
      <c r="AJ20" s="523"/>
      <c r="AK20" s="523"/>
      <c r="AL20" s="523"/>
      <c r="AM20" s="523"/>
      <c r="AN20" s="523"/>
      <c r="AO20" s="523"/>
      <c r="AP20" s="523"/>
      <c r="AQ20" s="523"/>
      <c r="AR20" s="578"/>
      <c r="AS20" s="522" t="s">
        <v>1195</v>
      </c>
      <c r="AT20" s="522"/>
      <c r="AU20" s="123"/>
    </row>
    <row r="21" spans="1:47" ht="12.75">
      <c r="A21" s="18">
        <v>17</v>
      </c>
      <c r="B21" s="212" t="s">
        <v>389</v>
      </c>
      <c r="C21" s="708"/>
      <c r="D21" s="213" t="s">
        <v>264</v>
      </c>
      <c r="E21" s="214">
        <v>36</v>
      </c>
      <c r="F21" s="587" t="s">
        <v>1092</v>
      </c>
      <c r="G21" s="588" t="str">
        <f t="shared" si="0"/>
        <v>0024</v>
      </c>
      <c r="H21" s="193">
        <v>6</v>
      </c>
      <c r="I21" s="193" t="s">
        <v>542</v>
      </c>
      <c r="J21" s="194" t="s">
        <v>11</v>
      </c>
      <c r="K21" s="195">
        <v>1</v>
      </c>
      <c r="L21" s="196" t="s">
        <v>198</v>
      </c>
      <c r="M21" s="215"/>
      <c r="N21" s="215"/>
      <c r="O21" s="216"/>
      <c r="P21" s="217" t="s">
        <v>210</v>
      </c>
      <c r="Q21" s="185" t="s">
        <v>546</v>
      </c>
      <c r="R21" s="195" t="s">
        <v>225</v>
      </c>
      <c r="S21" s="195" t="s">
        <v>247</v>
      </c>
      <c r="T21" s="193">
        <v>1</v>
      </c>
      <c r="U21" s="217" t="s">
        <v>210</v>
      </c>
      <c r="V21" s="218" t="s">
        <v>0</v>
      </c>
      <c r="W21" s="218" t="s">
        <v>198</v>
      </c>
      <c r="X21" s="218">
        <v>1</v>
      </c>
      <c r="Y21" s="218">
        <f t="shared" si="1"/>
        <v>10</v>
      </c>
      <c r="Z21" s="218">
        <v>7</v>
      </c>
      <c r="AA21" s="219" t="s">
        <v>208</v>
      </c>
      <c r="AB21" s="522" t="s">
        <v>1175</v>
      </c>
      <c r="AC21" s="522" t="s">
        <v>1175</v>
      </c>
      <c r="AD21" s="522" t="s">
        <v>1175</v>
      </c>
      <c r="AE21" s="552" t="s">
        <v>1175</v>
      </c>
      <c r="AF21" s="522" t="s">
        <v>1175</v>
      </c>
      <c r="AG21" s="522" t="s">
        <v>1175</v>
      </c>
      <c r="AH21" s="522" t="s">
        <v>1175</v>
      </c>
      <c r="AI21" s="114"/>
      <c r="AJ21" s="523"/>
      <c r="AK21" s="523"/>
      <c r="AL21" s="523"/>
      <c r="AM21" s="523"/>
      <c r="AN21" s="523"/>
      <c r="AO21" s="523"/>
      <c r="AP21" s="523"/>
      <c r="AQ21" s="523"/>
      <c r="AR21" s="578"/>
      <c r="AS21" s="522" t="s">
        <v>1195</v>
      </c>
      <c r="AT21" s="522"/>
      <c r="AU21" s="123"/>
    </row>
    <row r="22" spans="1:47" ht="12.75">
      <c r="A22" s="18">
        <v>18</v>
      </c>
      <c r="B22" s="212" t="s">
        <v>390</v>
      </c>
      <c r="C22" s="708"/>
      <c r="D22" s="213" t="s">
        <v>264</v>
      </c>
      <c r="E22" s="214">
        <v>64</v>
      </c>
      <c r="F22" s="587" t="s">
        <v>1092</v>
      </c>
      <c r="G22" s="588" t="str">
        <f t="shared" si="0"/>
        <v>0040</v>
      </c>
      <c r="H22" s="193">
        <v>6</v>
      </c>
      <c r="I22" s="193" t="s">
        <v>542</v>
      </c>
      <c r="J22" s="194" t="s">
        <v>9</v>
      </c>
      <c r="K22" s="195">
        <v>1</v>
      </c>
      <c r="L22" s="196" t="s">
        <v>198</v>
      </c>
      <c r="M22" s="215"/>
      <c r="N22" s="215"/>
      <c r="O22" s="216"/>
      <c r="P22" s="217" t="s">
        <v>210</v>
      </c>
      <c r="Q22" s="185" t="s">
        <v>546</v>
      </c>
      <c r="R22" s="195" t="s">
        <v>225</v>
      </c>
      <c r="S22" s="195" t="s">
        <v>195</v>
      </c>
      <c r="T22" s="193">
        <v>5</v>
      </c>
      <c r="U22" s="217" t="s">
        <v>210</v>
      </c>
      <c r="V22" s="218" t="s">
        <v>0</v>
      </c>
      <c r="W22" s="218" t="s">
        <v>198</v>
      </c>
      <c r="X22" s="218">
        <v>1</v>
      </c>
      <c r="Y22" s="218">
        <f t="shared" si="1"/>
        <v>10</v>
      </c>
      <c r="Z22" s="218">
        <v>7</v>
      </c>
      <c r="AA22" s="219" t="s">
        <v>207</v>
      </c>
      <c r="AB22" s="522" t="s">
        <v>1175</v>
      </c>
      <c r="AC22" s="522" t="s">
        <v>1175</v>
      </c>
      <c r="AD22" s="522" t="s">
        <v>1175</v>
      </c>
      <c r="AE22" s="552" t="s">
        <v>1175</v>
      </c>
      <c r="AF22" s="522" t="s">
        <v>1175</v>
      </c>
      <c r="AG22" s="522" t="s">
        <v>1175</v>
      </c>
      <c r="AH22" s="522" t="s">
        <v>1175</v>
      </c>
      <c r="AI22" s="114"/>
      <c r="AJ22" s="523"/>
      <c r="AK22" s="523"/>
      <c r="AL22" s="523"/>
      <c r="AM22" s="523"/>
      <c r="AN22" s="523"/>
      <c r="AO22" s="523"/>
      <c r="AP22" s="523"/>
      <c r="AQ22" s="523"/>
      <c r="AR22" s="578"/>
      <c r="AS22" s="522" t="s">
        <v>1195</v>
      </c>
      <c r="AT22" s="522"/>
      <c r="AU22" s="672" t="s">
        <v>1221</v>
      </c>
    </row>
    <row r="23" spans="1:47" ht="12.75">
      <c r="A23" s="18">
        <v>19</v>
      </c>
      <c r="B23" s="212" t="s">
        <v>391</v>
      </c>
      <c r="C23" s="708"/>
      <c r="D23" s="213" t="s">
        <v>264</v>
      </c>
      <c r="E23" s="214">
        <v>59</v>
      </c>
      <c r="F23" s="587" t="s">
        <v>1092</v>
      </c>
      <c r="G23" s="588" t="str">
        <f t="shared" si="0"/>
        <v>003B</v>
      </c>
      <c r="H23" s="193">
        <v>6</v>
      </c>
      <c r="I23" s="193" t="s">
        <v>542</v>
      </c>
      <c r="J23" s="194" t="s">
        <v>7</v>
      </c>
      <c r="K23" s="195">
        <v>1</v>
      </c>
      <c r="L23" s="196" t="s">
        <v>198</v>
      </c>
      <c r="M23" s="215"/>
      <c r="N23" s="215"/>
      <c r="O23" s="216"/>
      <c r="P23" s="217" t="s">
        <v>210</v>
      </c>
      <c r="Q23" s="185" t="s">
        <v>546</v>
      </c>
      <c r="R23" s="195" t="s">
        <v>225</v>
      </c>
      <c r="S23" s="195" t="s">
        <v>195</v>
      </c>
      <c r="T23" s="193">
        <v>4</v>
      </c>
      <c r="U23" s="217" t="s">
        <v>210</v>
      </c>
      <c r="V23" s="218" t="s">
        <v>0</v>
      </c>
      <c r="W23" s="218" t="s">
        <v>198</v>
      </c>
      <c r="X23" s="218">
        <v>1</v>
      </c>
      <c r="Y23" s="218">
        <f t="shared" si="1"/>
        <v>9</v>
      </c>
      <c r="Z23" s="218">
        <v>6</v>
      </c>
      <c r="AA23" s="219" t="s">
        <v>208</v>
      </c>
      <c r="AB23" s="522" t="s">
        <v>1175</v>
      </c>
      <c r="AC23" s="522" t="s">
        <v>1175</v>
      </c>
      <c r="AD23" s="522" t="s">
        <v>1175</v>
      </c>
      <c r="AE23" s="522" t="s">
        <v>1175</v>
      </c>
      <c r="AF23" s="522" t="s">
        <v>1175</v>
      </c>
      <c r="AG23" s="522" t="s">
        <v>1175</v>
      </c>
      <c r="AH23" s="522" t="s">
        <v>1175</v>
      </c>
      <c r="AI23" s="114"/>
      <c r="AJ23" s="523"/>
      <c r="AK23" s="523"/>
      <c r="AL23" s="523"/>
      <c r="AM23" s="523"/>
      <c r="AN23" s="523"/>
      <c r="AO23" s="523"/>
      <c r="AP23" s="523"/>
      <c r="AQ23" s="523"/>
      <c r="AR23" s="578"/>
      <c r="AS23" s="522" t="s">
        <v>1195</v>
      </c>
      <c r="AT23" s="522"/>
      <c r="AU23" s="123"/>
    </row>
    <row r="24" spans="1:47" ht="12.75">
      <c r="A24" s="18">
        <v>20</v>
      </c>
      <c r="B24" s="212" t="s">
        <v>392</v>
      </c>
      <c r="C24" s="708"/>
      <c r="D24" s="213" t="s">
        <v>264</v>
      </c>
      <c r="E24" s="214">
        <v>58</v>
      </c>
      <c r="F24" s="587" t="s">
        <v>1092</v>
      </c>
      <c r="G24" s="588" t="str">
        <f t="shared" si="0"/>
        <v>003A</v>
      </c>
      <c r="H24" s="193">
        <v>6</v>
      </c>
      <c r="I24" s="193" t="s">
        <v>542</v>
      </c>
      <c r="J24" s="194" t="s">
        <v>5</v>
      </c>
      <c r="K24" s="195">
        <v>1</v>
      </c>
      <c r="L24" s="196" t="s">
        <v>198</v>
      </c>
      <c r="M24" s="215"/>
      <c r="N24" s="215"/>
      <c r="O24" s="216"/>
      <c r="P24" s="217" t="s">
        <v>210</v>
      </c>
      <c r="Q24" s="185" t="s">
        <v>546</v>
      </c>
      <c r="R24" s="195" t="s">
        <v>225</v>
      </c>
      <c r="S24" s="195" t="s">
        <v>195</v>
      </c>
      <c r="T24" s="193">
        <v>3</v>
      </c>
      <c r="U24" s="217" t="s">
        <v>210</v>
      </c>
      <c r="V24" s="218" t="s">
        <v>0</v>
      </c>
      <c r="W24" s="218" t="s">
        <v>198</v>
      </c>
      <c r="X24" s="218">
        <v>1</v>
      </c>
      <c r="Y24" s="218">
        <f t="shared" si="1"/>
        <v>9</v>
      </c>
      <c r="Z24" s="218">
        <v>6</v>
      </c>
      <c r="AA24" s="219" t="s">
        <v>207</v>
      </c>
      <c r="AB24" s="522" t="s">
        <v>1175</v>
      </c>
      <c r="AC24" s="522" t="s">
        <v>1175</v>
      </c>
      <c r="AD24" s="522" t="s">
        <v>1175</v>
      </c>
      <c r="AE24" s="522" t="s">
        <v>1175</v>
      </c>
      <c r="AF24" s="522" t="s">
        <v>1175</v>
      </c>
      <c r="AG24" s="522" t="s">
        <v>1175</v>
      </c>
      <c r="AH24" s="522" t="s">
        <v>1175</v>
      </c>
      <c r="AI24" s="114"/>
      <c r="AJ24" s="523"/>
      <c r="AK24" s="523"/>
      <c r="AL24" s="523"/>
      <c r="AM24" s="523"/>
      <c r="AN24" s="523"/>
      <c r="AO24" s="523"/>
      <c r="AP24" s="523"/>
      <c r="AQ24" s="523"/>
      <c r="AR24" s="578"/>
      <c r="AS24" s="522" t="s">
        <v>1195</v>
      </c>
      <c r="AT24" s="522"/>
      <c r="AU24" s="123"/>
    </row>
    <row r="25" spans="1:47" ht="12.75">
      <c r="A25" s="18">
        <v>21</v>
      </c>
      <c r="B25" s="212" t="s">
        <v>393</v>
      </c>
      <c r="C25" s="708"/>
      <c r="D25" s="213" t="s">
        <v>264</v>
      </c>
      <c r="E25" s="214">
        <v>77</v>
      </c>
      <c r="F25" s="587" t="s">
        <v>1092</v>
      </c>
      <c r="G25" s="588" t="str">
        <f t="shared" si="0"/>
        <v>004D</v>
      </c>
      <c r="H25" s="193">
        <v>8</v>
      </c>
      <c r="I25" s="193" t="s">
        <v>542</v>
      </c>
      <c r="J25" s="194" t="s">
        <v>3</v>
      </c>
      <c r="K25" s="195">
        <v>1</v>
      </c>
      <c r="L25" s="196" t="s">
        <v>198</v>
      </c>
      <c r="M25" s="215"/>
      <c r="N25" s="215"/>
      <c r="O25" s="216"/>
      <c r="P25" s="217" t="s">
        <v>210</v>
      </c>
      <c r="Q25" s="185" t="s">
        <v>546</v>
      </c>
      <c r="R25" s="195" t="s">
        <v>225</v>
      </c>
      <c r="S25" s="195" t="s">
        <v>195</v>
      </c>
      <c r="T25" s="193">
        <v>2</v>
      </c>
      <c r="U25" s="217" t="s">
        <v>210</v>
      </c>
      <c r="V25" s="218" t="s">
        <v>0</v>
      </c>
      <c r="W25" s="218" t="s">
        <v>198</v>
      </c>
      <c r="X25" s="218">
        <v>1</v>
      </c>
      <c r="Y25" s="218">
        <f t="shared" si="1"/>
        <v>8</v>
      </c>
      <c r="Z25" s="218">
        <v>5</v>
      </c>
      <c r="AA25" s="219" t="s">
        <v>208</v>
      </c>
      <c r="AB25" s="522" t="s">
        <v>1175</v>
      </c>
      <c r="AC25" s="522" t="s">
        <v>1175</v>
      </c>
      <c r="AD25" s="522" t="s">
        <v>1175</v>
      </c>
      <c r="AE25" s="522" t="s">
        <v>1175</v>
      </c>
      <c r="AF25" s="522" t="s">
        <v>1175</v>
      </c>
      <c r="AG25" s="522" t="s">
        <v>1175</v>
      </c>
      <c r="AH25" s="522" t="s">
        <v>1175</v>
      </c>
      <c r="AI25" s="114"/>
      <c r="AJ25" s="523"/>
      <c r="AK25" s="523"/>
      <c r="AL25" s="523"/>
      <c r="AM25" s="523"/>
      <c r="AN25" s="523"/>
      <c r="AO25" s="523"/>
      <c r="AP25" s="523"/>
      <c r="AQ25" s="523"/>
      <c r="AR25" s="578"/>
      <c r="AS25" s="522" t="s">
        <v>1195</v>
      </c>
      <c r="AT25" s="522"/>
      <c r="AU25" s="123"/>
    </row>
    <row r="26" spans="1:47" s="4" customFormat="1" ht="12.75">
      <c r="A26" s="18">
        <v>22</v>
      </c>
      <c r="B26" s="212" t="s">
        <v>394</v>
      </c>
      <c r="C26" s="708"/>
      <c r="D26" s="213" t="s">
        <v>264</v>
      </c>
      <c r="E26" s="214">
        <v>79</v>
      </c>
      <c r="F26" s="587" t="s">
        <v>1092</v>
      </c>
      <c r="G26" s="588" t="str">
        <f t="shared" si="0"/>
        <v>004F</v>
      </c>
      <c r="H26" s="193">
        <v>6</v>
      </c>
      <c r="I26" s="193" t="s">
        <v>542</v>
      </c>
      <c r="J26" s="194" t="s">
        <v>46</v>
      </c>
      <c r="K26" s="195">
        <v>1</v>
      </c>
      <c r="L26" s="196" t="s">
        <v>198</v>
      </c>
      <c r="M26" s="215"/>
      <c r="N26" s="215"/>
      <c r="O26" s="216"/>
      <c r="P26" s="217" t="s">
        <v>210</v>
      </c>
      <c r="Q26" s="185" t="s">
        <v>546</v>
      </c>
      <c r="R26" s="195" t="s">
        <v>225</v>
      </c>
      <c r="S26" s="195" t="s">
        <v>195</v>
      </c>
      <c r="T26" s="193">
        <v>1</v>
      </c>
      <c r="U26" s="217" t="s">
        <v>210</v>
      </c>
      <c r="V26" s="218" t="s">
        <v>0</v>
      </c>
      <c r="W26" s="218" t="s">
        <v>198</v>
      </c>
      <c r="X26" s="218">
        <v>1</v>
      </c>
      <c r="Y26" s="218">
        <f t="shared" si="1"/>
        <v>8</v>
      </c>
      <c r="Z26" s="218">
        <v>5</v>
      </c>
      <c r="AA26" s="219" t="s">
        <v>207</v>
      </c>
      <c r="AB26" s="522" t="s">
        <v>1175</v>
      </c>
      <c r="AC26" s="522" t="s">
        <v>1175</v>
      </c>
      <c r="AD26" s="522" t="s">
        <v>1175</v>
      </c>
      <c r="AE26" s="522" t="s">
        <v>1175</v>
      </c>
      <c r="AF26" s="522" t="s">
        <v>1175</v>
      </c>
      <c r="AG26" s="522" t="s">
        <v>1175</v>
      </c>
      <c r="AH26" s="522" t="s">
        <v>1175</v>
      </c>
      <c r="AI26" s="114"/>
      <c r="AJ26" s="523"/>
      <c r="AK26" s="523"/>
      <c r="AL26" s="523"/>
      <c r="AM26" s="523"/>
      <c r="AN26" s="523"/>
      <c r="AO26" s="523"/>
      <c r="AP26" s="523"/>
      <c r="AQ26" s="523"/>
      <c r="AR26" s="578"/>
      <c r="AS26" s="522" t="s">
        <v>1195</v>
      </c>
      <c r="AT26" s="522"/>
      <c r="AU26" s="123"/>
    </row>
    <row r="27" spans="1:46" ht="12.75">
      <c r="A27" s="48"/>
      <c r="B27" s="55"/>
      <c r="C27" s="55"/>
      <c r="D27" s="61"/>
      <c r="E27" s="62"/>
      <c r="F27" s="510"/>
      <c r="G27" s="511"/>
      <c r="H27" s="63"/>
      <c r="I27" s="63"/>
      <c r="J27" s="60"/>
      <c r="K27" s="60"/>
      <c r="L27" s="48"/>
      <c r="M27" s="48"/>
      <c r="N27" s="48"/>
      <c r="O27" s="48"/>
      <c r="P27" s="56"/>
      <c r="Q27" s="51"/>
      <c r="R27" s="60"/>
      <c r="S27" s="48"/>
      <c r="T27" s="48"/>
      <c r="U27" s="56"/>
      <c r="V27" s="57"/>
      <c r="W27" s="57"/>
      <c r="X27" s="57"/>
      <c r="Y27" s="57"/>
      <c r="Z27" s="57"/>
      <c r="AA27" s="58"/>
      <c r="AB27" s="113"/>
      <c r="AC27" s="113"/>
      <c r="AD27" s="113"/>
      <c r="AE27" s="113"/>
      <c r="AF27" s="113"/>
      <c r="AG27" s="113"/>
      <c r="AH27" s="113"/>
      <c r="AI27" s="113"/>
      <c r="AJ27" s="113"/>
      <c r="AK27" s="113"/>
      <c r="AL27" s="113"/>
      <c r="AM27" s="113"/>
      <c r="AN27" s="113"/>
      <c r="AO27" s="113"/>
      <c r="AP27" s="113"/>
      <c r="AQ27" s="113"/>
      <c r="AR27" s="653"/>
      <c r="AS27" s="113"/>
      <c r="AT27" s="113"/>
    </row>
    <row r="28" spans="1:47" ht="12.75">
      <c r="A28" s="18" t="s">
        <v>1137</v>
      </c>
      <c r="B28" s="220" t="s">
        <v>395</v>
      </c>
      <c r="C28" s="711"/>
      <c r="D28" s="213" t="s">
        <v>264</v>
      </c>
      <c r="E28" s="221">
        <v>667</v>
      </c>
      <c r="F28" s="587" t="s">
        <v>1092</v>
      </c>
      <c r="G28" s="588" t="str">
        <f aca="true" t="shared" si="2" ref="G28:G46">DEC2HEX(E28,4)</f>
        <v>029B</v>
      </c>
      <c r="H28" s="193">
        <v>8</v>
      </c>
      <c r="I28" s="193" t="s">
        <v>543</v>
      </c>
      <c r="J28" s="195" t="s">
        <v>0</v>
      </c>
      <c r="K28" s="195">
        <v>1</v>
      </c>
      <c r="L28" s="195" t="s">
        <v>1100</v>
      </c>
      <c r="M28" s="195">
        <v>2</v>
      </c>
      <c r="N28" s="195">
        <v>9</v>
      </c>
      <c r="O28" s="195" t="s">
        <v>223</v>
      </c>
      <c r="P28" s="217" t="s">
        <v>217</v>
      </c>
      <c r="Q28" s="185" t="s">
        <v>546</v>
      </c>
      <c r="R28" s="195" t="s">
        <v>225</v>
      </c>
      <c r="S28" s="196" t="s">
        <v>205</v>
      </c>
      <c r="T28" s="196">
        <v>4</v>
      </c>
      <c r="U28" s="222" t="s">
        <v>212</v>
      </c>
      <c r="V28" s="223" t="s">
        <v>0</v>
      </c>
      <c r="W28" s="223" t="s">
        <v>198</v>
      </c>
      <c r="X28" s="223">
        <v>1</v>
      </c>
      <c r="Y28" s="223">
        <f aca="true" t="shared" si="3" ref="Y28:Y46">IF(Z28&lt;9,Z28+3,Z28+4)</f>
        <v>7</v>
      </c>
      <c r="Z28" s="223">
        <v>4</v>
      </c>
      <c r="AA28" s="224" t="s">
        <v>208</v>
      </c>
      <c r="AB28" s="522" t="s">
        <v>1175</v>
      </c>
      <c r="AC28" s="522" t="s">
        <v>1175</v>
      </c>
      <c r="AD28" s="522" t="s">
        <v>1175</v>
      </c>
      <c r="AE28" s="522" t="s">
        <v>1175</v>
      </c>
      <c r="AF28" s="522" t="s">
        <v>1175</v>
      </c>
      <c r="AG28" s="522" t="s">
        <v>1175</v>
      </c>
      <c r="AH28" s="522" t="s">
        <v>1175</v>
      </c>
      <c r="AI28" s="114"/>
      <c r="AJ28" s="523"/>
      <c r="AK28" s="523"/>
      <c r="AL28" s="523"/>
      <c r="AM28" s="523"/>
      <c r="AN28" s="523"/>
      <c r="AO28" s="523"/>
      <c r="AP28" s="523"/>
      <c r="AQ28" s="523"/>
      <c r="AR28" s="578"/>
      <c r="AS28" s="522" t="s">
        <v>1195</v>
      </c>
      <c r="AT28" s="522"/>
      <c r="AU28" s="672"/>
    </row>
    <row r="29" spans="1:47" ht="12.75">
      <c r="A29" s="18">
        <v>24</v>
      </c>
      <c r="B29" s="225" t="s">
        <v>396</v>
      </c>
      <c r="C29" s="712"/>
      <c r="D29" s="226" t="s">
        <v>264</v>
      </c>
      <c r="E29" s="227">
        <v>594</v>
      </c>
      <c r="F29" s="581" t="s">
        <v>1092</v>
      </c>
      <c r="G29" s="582" t="str">
        <f t="shared" si="2"/>
        <v>0252</v>
      </c>
      <c r="H29" s="228">
        <v>8</v>
      </c>
      <c r="I29" s="228" t="s">
        <v>543</v>
      </c>
      <c r="J29" s="229" t="s">
        <v>0</v>
      </c>
      <c r="K29" s="229">
        <v>1</v>
      </c>
      <c r="L29" s="229" t="s">
        <v>1100</v>
      </c>
      <c r="M29" s="229">
        <v>2</v>
      </c>
      <c r="N29" s="229">
        <v>8</v>
      </c>
      <c r="O29" s="229" t="s">
        <v>223</v>
      </c>
      <c r="P29" s="230" t="s">
        <v>216</v>
      </c>
      <c r="Q29" s="231" t="s">
        <v>546</v>
      </c>
      <c r="R29" s="229" t="s">
        <v>225</v>
      </c>
      <c r="S29" s="229" t="s">
        <v>205</v>
      </c>
      <c r="T29" s="229">
        <v>3</v>
      </c>
      <c r="U29" s="230" t="s">
        <v>216</v>
      </c>
      <c r="V29" s="232" t="s">
        <v>0</v>
      </c>
      <c r="W29" s="232" t="s">
        <v>205</v>
      </c>
      <c r="X29" s="232">
        <v>2</v>
      </c>
      <c r="Y29" s="232">
        <f t="shared" si="3"/>
        <v>9</v>
      </c>
      <c r="Z29" s="232">
        <v>6</v>
      </c>
      <c r="AA29" s="233" t="s">
        <v>207</v>
      </c>
      <c r="AB29" s="522" t="s">
        <v>1175</v>
      </c>
      <c r="AC29" s="522" t="s">
        <v>1175</v>
      </c>
      <c r="AD29" s="522" t="s">
        <v>1175</v>
      </c>
      <c r="AE29" s="522" t="s">
        <v>1175</v>
      </c>
      <c r="AF29" s="522" t="s">
        <v>1175</v>
      </c>
      <c r="AG29" s="522" t="s">
        <v>1175</v>
      </c>
      <c r="AH29" s="522" t="s">
        <v>1175</v>
      </c>
      <c r="AI29" s="121"/>
      <c r="AJ29" s="523"/>
      <c r="AK29" s="523"/>
      <c r="AL29" s="523"/>
      <c r="AM29" s="523"/>
      <c r="AN29" s="523"/>
      <c r="AO29" s="523"/>
      <c r="AP29" s="523"/>
      <c r="AQ29" s="523"/>
      <c r="AR29" s="578"/>
      <c r="AS29" s="522" t="s">
        <v>1195</v>
      </c>
      <c r="AT29" s="522"/>
      <c r="AU29" s="123"/>
    </row>
    <row r="30" spans="1:47" ht="12.75">
      <c r="A30" s="18">
        <v>25</v>
      </c>
      <c r="B30" s="220" t="s">
        <v>50</v>
      </c>
      <c r="C30" s="711"/>
      <c r="D30" s="213" t="s">
        <v>264</v>
      </c>
      <c r="E30" s="221">
        <v>409</v>
      </c>
      <c r="F30" s="587" t="s">
        <v>1092</v>
      </c>
      <c r="G30" s="588" t="str">
        <f t="shared" si="2"/>
        <v>0199</v>
      </c>
      <c r="H30" s="193">
        <v>6</v>
      </c>
      <c r="I30" s="193" t="s">
        <v>543</v>
      </c>
      <c r="J30" s="195" t="s">
        <v>0</v>
      </c>
      <c r="K30" s="195">
        <v>1</v>
      </c>
      <c r="L30" s="195" t="s">
        <v>1100</v>
      </c>
      <c r="M30" s="195">
        <v>2</v>
      </c>
      <c r="N30" s="195">
        <v>7</v>
      </c>
      <c r="O30" s="195" t="s">
        <v>223</v>
      </c>
      <c r="P30" s="217" t="s">
        <v>215</v>
      </c>
      <c r="Q30" s="185" t="s">
        <v>546</v>
      </c>
      <c r="R30" s="195" t="s">
        <v>225</v>
      </c>
      <c r="S30" s="195" t="s">
        <v>205</v>
      </c>
      <c r="T30" s="195">
        <v>3</v>
      </c>
      <c r="U30" s="217" t="s">
        <v>215</v>
      </c>
      <c r="V30" s="223" t="s">
        <v>0</v>
      </c>
      <c r="W30" s="223" t="s">
        <v>198</v>
      </c>
      <c r="X30" s="223">
        <v>1</v>
      </c>
      <c r="Y30" s="223">
        <f t="shared" si="3"/>
        <v>7</v>
      </c>
      <c r="Z30" s="223">
        <v>4</v>
      </c>
      <c r="AA30" s="224" t="s">
        <v>207</v>
      </c>
      <c r="AB30" s="522" t="s">
        <v>1175</v>
      </c>
      <c r="AC30" s="522" t="s">
        <v>1175</v>
      </c>
      <c r="AD30" s="522" t="s">
        <v>1175</v>
      </c>
      <c r="AE30" s="522" t="s">
        <v>1175</v>
      </c>
      <c r="AF30" s="522" t="s">
        <v>1175</v>
      </c>
      <c r="AG30" s="522" t="s">
        <v>1175</v>
      </c>
      <c r="AH30" s="522" t="s">
        <v>1175</v>
      </c>
      <c r="AI30" s="114"/>
      <c r="AJ30" s="523"/>
      <c r="AK30" s="523"/>
      <c r="AL30" s="523"/>
      <c r="AM30" s="523"/>
      <c r="AN30" s="523"/>
      <c r="AO30" s="523"/>
      <c r="AP30" s="523"/>
      <c r="AQ30" s="523"/>
      <c r="AR30" s="578"/>
      <c r="AS30" s="522" t="s">
        <v>1195</v>
      </c>
      <c r="AT30" s="522"/>
      <c r="AU30" s="123"/>
    </row>
    <row r="31" spans="1:47" ht="12.75">
      <c r="A31" s="18">
        <v>26</v>
      </c>
      <c r="B31" s="225" t="s">
        <v>397</v>
      </c>
      <c r="C31" s="712"/>
      <c r="D31" s="226" t="s">
        <v>264</v>
      </c>
      <c r="E31" s="227">
        <v>550</v>
      </c>
      <c r="F31" s="581" t="s">
        <v>1092</v>
      </c>
      <c r="G31" s="582" t="str">
        <f t="shared" si="2"/>
        <v>0226</v>
      </c>
      <c r="H31" s="228">
        <v>2</v>
      </c>
      <c r="I31" s="228" t="s">
        <v>543</v>
      </c>
      <c r="J31" s="229" t="s">
        <v>0</v>
      </c>
      <c r="K31" s="229">
        <v>1</v>
      </c>
      <c r="L31" s="229" t="s">
        <v>1100</v>
      </c>
      <c r="M31" s="229">
        <v>2</v>
      </c>
      <c r="N31" s="229">
        <v>6</v>
      </c>
      <c r="O31" s="229" t="s">
        <v>223</v>
      </c>
      <c r="P31" s="230" t="s">
        <v>210</v>
      </c>
      <c r="Q31" s="231" t="s">
        <v>546</v>
      </c>
      <c r="R31" s="229" t="s">
        <v>225</v>
      </c>
      <c r="S31" s="229" t="s">
        <v>205</v>
      </c>
      <c r="T31" s="229">
        <v>3</v>
      </c>
      <c r="U31" s="230" t="s">
        <v>210</v>
      </c>
      <c r="V31" s="232" t="s">
        <v>0</v>
      </c>
      <c r="W31" s="232" t="s">
        <v>205</v>
      </c>
      <c r="X31" s="232">
        <v>2</v>
      </c>
      <c r="Y31" s="232">
        <f t="shared" si="3"/>
        <v>8</v>
      </c>
      <c r="Z31" s="232">
        <v>5</v>
      </c>
      <c r="AA31" s="233" t="s">
        <v>208</v>
      </c>
      <c r="AB31" s="522" t="s">
        <v>1175</v>
      </c>
      <c r="AC31" s="522" t="s">
        <v>1175</v>
      </c>
      <c r="AD31" s="522" t="s">
        <v>1175</v>
      </c>
      <c r="AE31" s="522" t="s">
        <v>1175</v>
      </c>
      <c r="AF31" s="522" t="s">
        <v>1175</v>
      </c>
      <c r="AG31" s="522" t="s">
        <v>1175</v>
      </c>
      <c r="AH31" s="522" t="s">
        <v>1175</v>
      </c>
      <c r="AI31" s="121"/>
      <c r="AJ31" s="523"/>
      <c r="AK31" s="523"/>
      <c r="AL31" s="523"/>
      <c r="AM31" s="523"/>
      <c r="AN31" s="523"/>
      <c r="AO31" s="523"/>
      <c r="AP31" s="523"/>
      <c r="AQ31" s="523"/>
      <c r="AR31" s="578"/>
      <c r="AS31" s="522" t="s">
        <v>1195</v>
      </c>
      <c r="AT31" s="522"/>
      <c r="AU31" s="123"/>
    </row>
    <row r="32" spans="1:47" ht="12.75">
      <c r="A32" s="18">
        <v>27</v>
      </c>
      <c r="B32" s="220" t="s">
        <v>398</v>
      </c>
      <c r="C32" s="711"/>
      <c r="D32" s="213" t="s">
        <v>264</v>
      </c>
      <c r="E32" s="221">
        <v>518</v>
      </c>
      <c r="F32" s="587" t="s">
        <v>1092</v>
      </c>
      <c r="G32" s="588" t="str">
        <f t="shared" si="2"/>
        <v>0206</v>
      </c>
      <c r="H32" s="193">
        <v>6</v>
      </c>
      <c r="I32" s="193" t="s">
        <v>543</v>
      </c>
      <c r="J32" s="195" t="s">
        <v>0</v>
      </c>
      <c r="K32" s="195">
        <v>1</v>
      </c>
      <c r="L32" s="195" t="s">
        <v>1100</v>
      </c>
      <c r="M32" s="195">
        <v>2</v>
      </c>
      <c r="N32" s="195">
        <v>5</v>
      </c>
      <c r="O32" s="195" t="s">
        <v>223</v>
      </c>
      <c r="P32" s="217" t="s">
        <v>214</v>
      </c>
      <c r="Q32" s="185" t="s">
        <v>546</v>
      </c>
      <c r="R32" s="195" t="s">
        <v>225</v>
      </c>
      <c r="S32" s="195" t="s">
        <v>205</v>
      </c>
      <c r="T32" s="195">
        <v>3</v>
      </c>
      <c r="U32" s="217" t="s">
        <v>214</v>
      </c>
      <c r="V32" s="223" t="s">
        <v>0</v>
      </c>
      <c r="W32" s="223" t="s">
        <v>198</v>
      </c>
      <c r="X32" s="223">
        <v>1</v>
      </c>
      <c r="Y32" s="223">
        <f t="shared" si="3"/>
        <v>6</v>
      </c>
      <c r="Z32" s="223">
        <v>3</v>
      </c>
      <c r="AA32" s="224" t="s">
        <v>208</v>
      </c>
      <c r="AB32" s="522" t="s">
        <v>1175</v>
      </c>
      <c r="AC32" s="522" t="s">
        <v>1175</v>
      </c>
      <c r="AD32" s="522" t="s">
        <v>1175</v>
      </c>
      <c r="AE32" s="522" t="s">
        <v>1175</v>
      </c>
      <c r="AF32" s="522" t="s">
        <v>1175</v>
      </c>
      <c r="AG32" s="522" t="s">
        <v>1175</v>
      </c>
      <c r="AH32" s="522" t="s">
        <v>1175</v>
      </c>
      <c r="AI32" s="114"/>
      <c r="AJ32" s="523"/>
      <c r="AK32" s="523"/>
      <c r="AL32" s="523"/>
      <c r="AM32" s="523"/>
      <c r="AN32" s="523"/>
      <c r="AO32" s="523"/>
      <c r="AP32" s="523"/>
      <c r="AQ32" s="523"/>
      <c r="AR32" s="578"/>
      <c r="AS32" s="522" t="s">
        <v>1195</v>
      </c>
      <c r="AT32" s="522"/>
      <c r="AU32" s="672" t="s">
        <v>1221</v>
      </c>
    </row>
    <row r="33" spans="1:47" ht="12.75">
      <c r="A33" s="18">
        <v>28</v>
      </c>
      <c r="B33" s="220" t="s">
        <v>399</v>
      </c>
      <c r="C33" s="711"/>
      <c r="D33" s="246" t="s">
        <v>264</v>
      </c>
      <c r="E33" s="221">
        <v>457</v>
      </c>
      <c r="F33" s="530" t="s">
        <v>1092</v>
      </c>
      <c r="G33" s="531" t="str">
        <f t="shared" si="2"/>
        <v>01C9</v>
      </c>
      <c r="H33" s="193">
        <v>6</v>
      </c>
      <c r="I33" s="193" t="s">
        <v>543</v>
      </c>
      <c r="J33" s="195" t="s">
        <v>0</v>
      </c>
      <c r="K33" s="195">
        <v>1</v>
      </c>
      <c r="L33" s="195" t="s">
        <v>1100</v>
      </c>
      <c r="M33" s="195">
        <v>2</v>
      </c>
      <c r="N33" s="195">
        <v>4</v>
      </c>
      <c r="O33" s="195" t="s">
        <v>223</v>
      </c>
      <c r="P33" s="217" t="s">
        <v>213</v>
      </c>
      <c r="Q33" s="185" t="s">
        <v>546</v>
      </c>
      <c r="R33" s="195" t="s">
        <v>225</v>
      </c>
      <c r="S33" s="195" t="s">
        <v>205</v>
      </c>
      <c r="T33" s="195">
        <v>3</v>
      </c>
      <c r="U33" s="217" t="s">
        <v>213</v>
      </c>
      <c r="V33" s="223" t="s">
        <v>0</v>
      </c>
      <c r="W33" s="223" t="s">
        <v>198</v>
      </c>
      <c r="X33" s="223">
        <v>1</v>
      </c>
      <c r="Y33" s="223">
        <f t="shared" si="3"/>
        <v>6</v>
      </c>
      <c r="Z33" s="223">
        <v>3</v>
      </c>
      <c r="AA33" s="224" t="s">
        <v>207</v>
      </c>
      <c r="AB33" s="522" t="s">
        <v>1175</v>
      </c>
      <c r="AC33" s="522" t="s">
        <v>1175</v>
      </c>
      <c r="AD33" s="522" t="s">
        <v>1175</v>
      </c>
      <c r="AE33" s="522" t="s">
        <v>1175</v>
      </c>
      <c r="AF33" s="522" t="s">
        <v>1175</v>
      </c>
      <c r="AG33" s="522" t="s">
        <v>1175</v>
      </c>
      <c r="AH33" s="522" t="s">
        <v>1175</v>
      </c>
      <c r="AI33" s="114"/>
      <c r="AJ33" s="523"/>
      <c r="AK33" s="523"/>
      <c r="AL33" s="523"/>
      <c r="AM33" s="523"/>
      <c r="AN33" s="523"/>
      <c r="AO33" s="523"/>
      <c r="AP33" s="523"/>
      <c r="AQ33" s="523"/>
      <c r="AR33" s="578"/>
      <c r="AS33" s="522" t="s">
        <v>1195</v>
      </c>
      <c r="AT33" s="522"/>
      <c r="AU33" s="123"/>
    </row>
    <row r="34" spans="1:47" ht="12.75">
      <c r="A34" s="18">
        <v>29</v>
      </c>
      <c r="B34" s="225" t="s">
        <v>400</v>
      </c>
      <c r="C34" s="712"/>
      <c r="D34" s="226" t="s">
        <v>264</v>
      </c>
      <c r="E34" s="227">
        <v>588</v>
      </c>
      <c r="F34" s="581" t="s">
        <v>1092</v>
      </c>
      <c r="G34" s="582" t="str">
        <f t="shared" si="2"/>
        <v>024C</v>
      </c>
      <c r="H34" s="228">
        <v>6</v>
      </c>
      <c r="I34" s="228" t="s">
        <v>543</v>
      </c>
      <c r="J34" s="229" t="s">
        <v>0</v>
      </c>
      <c r="K34" s="229">
        <v>1</v>
      </c>
      <c r="L34" s="229" t="s">
        <v>1100</v>
      </c>
      <c r="M34" s="229">
        <v>2</v>
      </c>
      <c r="N34" s="229">
        <v>3</v>
      </c>
      <c r="O34" s="229" t="s">
        <v>223</v>
      </c>
      <c r="P34" s="230" t="s">
        <v>212</v>
      </c>
      <c r="Q34" s="231" t="s">
        <v>546</v>
      </c>
      <c r="R34" s="229" t="s">
        <v>225</v>
      </c>
      <c r="S34" s="229" t="s">
        <v>205</v>
      </c>
      <c r="T34" s="229">
        <v>3</v>
      </c>
      <c r="U34" s="230" t="s">
        <v>212</v>
      </c>
      <c r="V34" s="232" t="s">
        <v>0</v>
      </c>
      <c r="W34" s="232" t="s">
        <v>205</v>
      </c>
      <c r="X34" s="232">
        <v>2</v>
      </c>
      <c r="Y34" s="232">
        <f t="shared" si="3"/>
        <v>8</v>
      </c>
      <c r="Z34" s="232">
        <v>5</v>
      </c>
      <c r="AA34" s="233" t="s">
        <v>207</v>
      </c>
      <c r="AB34" s="522" t="s">
        <v>1175</v>
      </c>
      <c r="AC34" s="522" t="s">
        <v>1175</v>
      </c>
      <c r="AD34" s="522" t="s">
        <v>1175</v>
      </c>
      <c r="AE34" s="522" t="s">
        <v>1175</v>
      </c>
      <c r="AF34" s="522" t="s">
        <v>1175</v>
      </c>
      <c r="AG34" s="522" t="s">
        <v>1175</v>
      </c>
      <c r="AH34" s="522" t="s">
        <v>1175</v>
      </c>
      <c r="AI34" s="121"/>
      <c r="AJ34" s="523"/>
      <c r="AK34" s="523"/>
      <c r="AL34" s="523"/>
      <c r="AM34" s="523"/>
      <c r="AN34" s="523"/>
      <c r="AO34" s="523"/>
      <c r="AP34" s="523"/>
      <c r="AQ34" s="523"/>
      <c r="AR34" s="578"/>
      <c r="AS34" s="522" t="s">
        <v>1195</v>
      </c>
      <c r="AT34" s="522"/>
      <c r="AU34" s="123"/>
    </row>
    <row r="35" spans="1:47" ht="12.75">
      <c r="A35" s="18">
        <v>30</v>
      </c>
      <c r="B35" s="220" t="s">
        <v>49</v>
      </c>
      <c r="C35" s="711"/>
      <c r="D35" s="213" t="s">
        <v>264</v>
      </c>
      <c r="E35" s="221">
        <v>322</v>
      </c>
      <c r="F35" s="587" t="s">
        <v>1092</v>
      </c>
      <c r="G35" s="588" t="str">
        <f t="shared" si="2"/>
        <v>0142</v>
      </c>
      <c r="H35" s="193">
        <v>7</v>
      </c>
      <c r="I35" s="193" t="s">
        <v>543</v>
      </c>
      <c r="J35" s="195" t="s">
        <v>0</v>
      </c>
      <c r="K35" s="195">
        <v>1</v>
      </c>
      <c r="L35" s="195" t="s">
        <v>1100</v>
      </c>
      <c r="M35" s="195">
        <v>2</v>
      </c>
      <c r="N35" s="195">
        <v>2</v>
      </c>
      <c r="O35" s="195" t="s">
        <v>54</v>
      </c>
      <c r="P35" s="217" t="s">
        <v>222</v>
      </c>
      <c r="Q35" s="185" t="s">
        <v>546</v>
      </c>
      <c r="R35" s="195" t="s">
        <v>225</v>
      </c>
      <c r="S35" s="195" t="s">
        <v>205</v>
      </c>
      <c r="T35" s="195">
        <v>2</v>
      </c>
      <c r="U35" s="217" t="s">
        <v>216</v>
      </c>
      <c r="V35" s="223" t="s">
        <v>0</v>
      </c>
      <c r="W35" s="223" t="s">
        <v>198</v>
      </c>
      <c r="X35" s="223">
        <v>1</v>
      </c>
      <c r="Y35" s="223">
        <f t="shared" si="3"/>
        <v>5</v>
      </c>
      <c r="Z35" s="223">
        <v>2</v>
      </c>
      <c r="AA35" s="224" t="s">
        <v>208</v>
      </c>
      <c r="AB35" s="522" t="s">
        <v>1175</v>
      </c>
      <c r="AC35" s="522" t="s">
        <v>1175</v>
      </c>
      <c r="AD35" s="522" t="s">
        <v>1175</v>
      </c>
      <c r="AE35" s="522" t="s">
        <v>1175</v>
      </c>
      <c r="AF35" s="522" t="s">
        <v>1175</v>
      </c>
      <c r="AG35" s="522" t="s">
        <v>1175</v>
      </c>
      <c r="AH35" s="522" t="s">
        <v>1175</v>
      </c>
      <c r="AI35" s="114"/>
      <c r="AJ35" s="523"/>
      <c r="AK35" s="523"/>
      <c r="AL35" s="523"/>
      <c r="AM35" s="523"/>
      <c r="AN35" s="523"/>
      <c r="AO35" s="523"/>
      <c r="AP35" s="523"/>
      <c r="AQ35" s="523"/>
      <c r="AR35" s="578"/>
      <c r="AS35" s="522" t="s">
        <v>1195</v>
      </c>
      <c r="AT35" s="522"/>
      <c r="AU35" s="123"/>
    </row>
    <row r="36" spans="1:47" ht="12.75">
      <c r="A36" s="18">
        <v>31</v>
      </c>
      <c r="B36" s="225" t="s">
        <v>401</v>
      </c>
      <c r="C36" s="712"/>
      <c r="D36" s="226" t="s">
        <v>264</v>
      </c>
      <c r="E36" s="227">
        <v>194</v>
      </c>
      <c r="F36" s="581" t="s">
        <v>1092</v>
      </c>
      <c r="G36" s="582" t="str">
        <f t="shared" si="2"/>
        <v>00C2</v>
      </c>
      <c r="H36" s="228">
        <v>1</v>
      </c>
      <c r="I36" s="228" t="s">
        <v>543</v>
      </c>
      <c r="J36" s="229" t="s">
        <v>0</v>
      </c>
      <c r="K36" s="229">
        <v>1</v>
      </c>
      <c r="L36" s="229" t="s">
        <v>1100</v>
      </c>
      <c r="M36" s="229">
        <v>2</v>
      </c>
      <c r="N36" s="229">
        <v>1</v>
      </c>
      <c r="O36" s="229" t="s">
        <v>54</v>
      </c>
      <c r="P36" s="230" t="s">
        <v>221</v>
      </c>
      <c r="Q36" s="231" t="s">
        <v>546</v>
      </c>
      <c r="R36" s="229" t="s">
        <v>225</v>
      </c>
      <c r="S36" s="229" t="s">
        <v>205</v>
      </c>
      <c r="T36" s="229">
        <v>2</v>
      </c>
      <c r="U36" s="230" t="s">
        <v>215</v>
      </c>
      <c r="V36" s="232" t="s">
        <v>0</v>
      </c>
      <c r="W36" s="232" t="s">
        <v>205</v>
      </c>
      <c r="X36" s="232">
        <v>2</v>
      </c>
      <c r="Y36" s="232">
        <f t="shared" si="3"/>
        <v>7</v>
      </c>
      <c r="Z36" s="232">
        <v>4</v>
      </c>
      <c r="AA36" s="233" t="s">
        <v>208</v>
      </c>
      <c r="AB36" s="522" t="s">
        <v>1175</v>
      </c>
      <c r="AC36" s="522" t="s">
        <v>1175</v>
      </c>
      <c r="AD36" s="522" t="s">
        <v>1175</v>
      </c>
      <c r="AE36" s="522" t="s">
        <v>1175</v>
      </c>
      <c r="AF36" s="522" t="s">
        <v>1175</v>
      </c>
      <c r="AG36" s="522" t="s">
        <v>1175</v>
      </c>
      <c r="AH36" s="522" t="s">
        <v>1175</v>
      </c>
      <c r="AI36" s="121"/>
      <c r="AJ36" s="523"/>
      <c r="AK36" s="523"/>
      <c r="AL36" s="523"/>
      <c r="AM36" s="523"/>
      <c r="AN36" s="523"/>
      <c r="AO36" s="523"/>
      <c r="AP36" s="523"/>
      <c r="AQ36" s="523"/>
      <c r="AR36" s="578"/>
      <c r="AS36" s="522" t="s">
        <v>1195</v>
      </c>
      <c r="AT36" s="522"/>
      <c r="AU36" s="123"/>
    </row>
    <row r="37" spans="1:47" ht="12.75">
      <c r="A37" s="18">
        <v>32</v>
      </c>
      <c r="B37" s="220" t="s">
        <v>402</v>
      </c>
      <c r="C37" s="711"/>
      <c r="D37" s="226" t="s">
        <v>264</v>
      </c>
      <c r="E37" s="227">
        <v>88</v>
      </c>
      <c r="F37" s="530" t="s">
        <v>1092</v>
      </c>
      <c r="G37" s="531" t="str">
        <f t="shared" si="2"/>
        <v>0058</v>
      </c>
      <c r="H37" s="193">
        <v>6</v>
      </c>
      <c r="I37" s="193" t="s">
        <v>543</v>
      </c>
      <c r="J37" s="195" t="s">
        <v>0</v>
      </c>
      <c r="K37" s="195">
        <v>1</v>
      </c>
      <c r="L37" s="195" t="s">
        <v>1100</v>
      </c>
      <c r="M37" s="195">
        <v>1</v>
      </c>
      <c r="N37" s="195">
        <v>10</v>
      </c>
      <c r="O37" s="195" t="s">
        <v>54</v>
      </c>
      <c r="P37" s="217" t="s">
        <v>220</v>
      </c>
      <c r="Q37" s="185" t="s">
        <v>546</v>
      </c>
      <c r="R37" s="195" t="s">
        <v>225</v>
      </c>
      <c r="S37" s="195" t="s">
        <v>205</v>
      </c>
      <c r="T37" s="195">
        <v>2</v>
      </c>
      <c r="U37" s="217" t="s">
        <v>210</v>
      </c>
      <c r="V37" s="223" t="s">
        <v>0</v>
      </c>
      <c r="W37" s="223" t="s">
        <v>198</v>
      </c>
      <c r="X37" s="223">
        <v>1</v>
      </c>
      <c r="Y37" s="223">
        <f t="shared" si="3"/>
        <v>5</v>
      </c>
      <c r="Z37" s="223">
        <v>2</v>
      </c>
      <c r="AA37" s="224" t="s">
        <v>207</v>
      </c>
      <c r="AB37" s="522" t="s">
        <v>1175</v>
      </c>
      <c r="AC37" s="522" t="s">
        <v>1175</v>
      </c>
      <c r="AD37" s="522" t="s">
        <v>1175</v>
      </c>
      <c r="AE37" s="522" t="s">
        <v>1175</v>
      </c>
      <c r="AF37" s="522" t="s">
        <v>1175</v>
      </c>
      <c r="AG37" s="522" t="s">
        <v>1175</v>
      </c>
      <c r="AH37" s="522" t="s">
        <v>1175</v>
      </c>
      <c r="AI37" s="114"/>
      <c r="AJ37" s="523"/>
      <c r="AK37" s="523"/>
      <c r="AL37" s="523"/>
      <c r="AM37" s="523"/>
      <c r="AN37" s="523"/>
      <c r="AO37" s="523"/>
      <c r="AP37" s="523"/>
      <c r="AQ37" s="523"/>
      <c r="AR37" s="552" t="s">
        <v>1229</v>
      </c>
      <c r="AS37" s="522" t="s">
        <v>1195</v>
      </c>
      <c r="AT37" s="522"/>
      <c r="AU37" s="672"/>
    </row>
    <row r="38" spans="1:47" ht="12.75">
      <c r="A38" s="18">
        <v>33</v>
      </c>
      <c r="B38" s="220" t="s">
        <v>51</v>
      </c>
      <c r="C38" s="711"/>
      <c r="D38" s="213" t="s">
        <v>264</v>
      </c>
      <c r="E38" s="221">
        <v>530</v>
      </c>
      <c r="F38" s="587" t="s">
        <v>1092</v>
      </c>
      <c r="G38" s="588" t="str">
        <f t="shared" si="2"/>
        <v>0212</v>
      </c>
      <c r="H38" s="193">
        <v>7</v>
      </c>
      <c r="I38" s="193" t="s">
        <v>543</v>
      </c>
      <c r="J38" s="195" t="s">
        <v>0</v>
      </c>
      <c r="K38" s="195">
        <v>1</v>
      </c>
      <c r="L38" s="195" t="s">
        <v>1100</v>
      </c>
      <c r="M38" s="195">
        <v>1</v>
      </c>
      <c r="N38" s="195">
        <v>9</v>
      </c>
      <c r="O38" s="195" t="s">
        <v>54</v>
      </c>
      <c r="P38" s="217" t="s">
        <v>219</v>
      </c>
      <c r="Q38" s="185" t="s">
        <v>546</v>
      </c>
      <c r="R38" s="195" t="s">
        <v>225</v>
      </c>
      <c r="S38" s="195" t="s">
        <v>205</v>
      </c>
      <c r="T38" s="195">
        <v>2</v>
      </c>
      <c r="U38" s="217" t="s">
        <v>214</v>
      </c>
      <c r="V38" s="223" t="s">
        <v>0</v>
      </c>
      <c r="W38" s="223" t="s">
        <v>198</v>
      </c>
      <c r="X38" s="223">
        <v>1</v>
      </c>
      <c r="Y38" s="223">
        <f t="shared" si="3"/>
        <v>4</v>
      </c>
      <c r="Z38" s="223">
        <v>1</v>
      </c>
      <c r="AA38" s="224" t="s">
        <v>208</v>
      </c>
      <c r="AB38" s="522" t="s">
        <v>1175</v>
      </c>
      <c r="AC38" s="522" t="s">
        <v>1175</v>
      </c>
      <c r="AD38" s="522" t="s">
        <v>1175</v>
      </c>
      <c r="AE38" s="522" t="s">
        <v>1175</v>
      </c>
      <c r="AF38" s="522" t="s">
        <v>1175</v>
      </c>
      <c r="AG38" s="522" t="s">
        <v>1175</v>
      </c>
      <c r="AH38" s="522" t="s">
        <v>1175</v>
      </c>
      <c r="AI38" s="114"/>
      <c r="AJ38" s="523"/>
      <c r="AK38" s="523"/>
      <c r="AL38" s="523"/>
      <c r="AM38" s="523"/>
      <c r="AN38" s="523"/>
      <c r="AO38" s="523"/>
      <c r="AP38" s="523"/>
      <c r="AQ38" s="523"/>
      <c r="AR38" s="578"/>
      <c r="AS38" s="522" t="s">
        <v>1195</v>
      </c>
      <c r="AT38" s="522"/>
      <c r="AU38" s="123"/>
    </row>
    <row r="39" spans="1:47" ht="12.75">
      <c r="A39" s="18">
        <v>34</v>
      </c>
      <c r="B39" s="225" t="s">
        <v>403</v>
      </c>
      <c r="C39" s="712"/>
      <c r="D39" s="226" t="s">
        <v>264</v>
      </c>
      <c r="E39" s="227">
        <v>597</v>
      </c>
      <c r="F39" s="581" t="s">
        <v>1092</v>
      </c>
      <c r="G39" s="582" t="str">
        <f t="shared" si="2"/>
        <v>0255</v>
      </c>
      <c r="H39" s="228">
        <v>1</v>
      </c>
      <c r="I39" s="228" t="s">
        <v>543</v>
      </c>
      <c r="J39" s="229" t="s">
        <v>0</v>
      </c>
      <c r="K39" s="229">
        <v>1</v>
      </c>
      <c r="L39" s="229" t="s">
        <v>1100</v>
      </c>
      <c r="M39" s="229">
        <v>1</v>
      </c>
      <c r="N39" s="229">
        <v>8</v>
      </c>
      <c r="O39" s="229" t="s">
        <v>54</v>
      </c>
      <c r="P39" s="230" t="s">
        <v>218</v>
      </c>
      <c r="Q39" s="231" t="s">
        <v>546</v>
      </c>
      <c r="R39" s="229" t="s">
        <v>225</v>
      </c>
      <c r="S39" s="229" t="s">
        <v>205</v>
      </c>
      <c r="T39" s="229">
        <v>2</v>
      </c>
      <c r="U39" s="230" t="s">
        <v>213</v>
      </c>
      <c r="V39" s="232" t="s">
        <v>0</v>
      </c>
      <c r="W39" s="232" t="s">
        <v>205</v>
      </c>
      <c r="X39" s="232">
        <v>2</v>
      </c>
      <c r="Y39" s="232">
        <f t="shared" si="3"/>
        <v>7</v>
      </c>
      <c r="Z39" s="232">
        <v>4</v>
      </c>
      <c r="AA39" s="233" t="s">
        <v>207</v>
      </c>
      <c r="AB39" s="522" t="s">
        <v>1175</v>
      </c>
      <c r="AC39" s="522" t="s">
        <v>1175</v>
      </c>
      <c r="AD39" s="522" t="s">
        <v>1175</v>
      </c>
      <c r="AE39" s="522" t="s">
        <v>1175</v>
      </c>
      <c r="AF39" s="522" t="s">
        <v>1175</v>
      </c>
      <c r="AG39" s="522" t="s">
        <v>1175</v>
      </c>
      <c r="AH39" s="522" t="s">
        <v>1175</v>
      </c>
      <c r="AI39" s="121"/>
      <c r="AJ39" s="523"/>
      <c r="AK39" s="523"/>
      <c r="AL39" s="523"/>
      <c r="AM39" s="523"/>
      <c r="AN39" s="523"/>
      <c r="AO39" s="523"/>
      <c r="AP39" s="523"/>
      <c r="AQ39" s="523"/>
      <c r="AR39" s="578"/>
      <c r="AS39" s="522" t="s">
        <v>1195</v>
      </c>
      <c r="AT39" s="522"/>
      <c r="AU39" s="123"/>
    </row>
    <row r="40" spans="1:47" ht="12.75">
      <c r="A40" s="18">
        <v>35</v>
      </c>
      <c r="B40" s="220" t="s">
        <v>404</v>
      </c>
      <c r="C40" s="711"/>
      <c r="D40" s="213" t="s">
        <v>264</v>
      </c>
      <c r="E40" s="221">
        <v>398</v>
      </c>
      <c r="F40" s="587" t="s">
        <v>1092</v>
      </c>
      <c r="G40" s="588" t="str">
        <f t="shared" si="2"/>
        <v>018E</v>
      </c>
      <c r="H40" s="193">
        <v>6</v>
      </c>
      <c r="I40" s="193" t="s">
        <v>543</v>
      </c>
      <c r="J40" s="195" t="s">
        <v>0</v>
      </c>
      <c r="K40" s="195">
        <v>1</v>
      </c>
      <c r="L40" s="195" t="s">
        <v>1100</v>
      </c>
      <c r="M40" s="195">
        <v>1</v>
      </c>
      <c r="N40" s="195">
        <v>7</v>
      </c>
      <c r="O40" s="195" t="s">
        <v>54</v>
      </c>
      <c r="P40" s="217" t="s">
        <v>217</v>
      </c>
      <c r="Q40" s="185" t="s">
        <v>546</v>
      </c>
      <c r="R40" s="195" t="s">
        <v>225</v>
      </c>
      <c r="S40" s="195" t="s">
        <v>205</v>
      </c>
      <c r="T40" s="195">
        <v>2</v>
      </c>
      <c r="U40" s="217" t="s">
        <v>212</v>
      </c>
      <c r="V40" s="223" t="s">
        <v>0</v>
      </c>
      <c r="W40" s="223" t="s">
        <v>198</v>
      </c>
      <c r="X40" s="223">
        <v>1</v>
      </c>
      <c r="Y40" s="223">
        <f t="shared" si="3"/>
        <v>4</v>
      </c>
      <c r="Z40" s="223">
        <v>1</v>
      </c>
      <c r="AA40" s="224" t="s">
        <v>207</v>
      </c>
      <c r="AB40" s="522" t="s">
        <v>1175</v>
      </c>
      <c r="AC40" s="522" t="s">
        <v>1175</v>
      </c>
      <c r="AD40" s="522" t="s">
        <v>1175</v>
      </c>
      <c r="AE40" s="522" t="s">
        <v>1175</v>
      </c>
      <c r="AF40" s="522" t="s">
        <v>1175</v>
      </c>
      <c r="AG40" s="522" t="s">
        <v>1175</v>
      </c>
      <c r="AH40" s="522" t="s">
        <v>1175</v>
      </c>
      <c r="AI40" s="114"/>
      <c r="AJ40" s="523"/>
      <c r="AK40" s="523"/>
      <c r="AL40" s="523"/>
      <c r="AM40" s="523"/>
      <c r="AN40" s="523"/>
      <c r="AO40" s="523"/>
      <c r="AP40" s="523"/>
      <c r="AQ40" s="523"/>
      <c r="AR40" s="578"/>
      <c r="AS40" s="552" t="s">
        <v>1195</v>
      </c>
      <c r="AT40" s="522"/>
      <c r="AU40" s="672"/>
    </row>
    <row r="41" spans="1:47" ht="12.75">
      <c r="A41" s="18">
        <v>36</v>
      </c>
      <c r="B41" s="225" t="s">
        <v>405</v>
      </c>
      <c r="C41" s="712"/>
      <c r="D41" s="226" t="s">
        <v>264</v>
      </c>
      <c r="E41" s="227">
        <v>374</v>
      </c>
      <c r="F41" s="581" t="s">
        <v>1092</v>
      </c>
      <c r="G41" s="582" t="str">
        <f t="shared" si="2"/>
        <v>0176</v>
      </c>
      <c r="H41" s="228">
        <v>4</v>
      </c>
      <c r="I41" s="228" t="s">
        <v>543</v>
      </c>
      <c r="J41" s="229" t="s">
        <v>0</v>
      </c>
      <c r="K41" s="229">
        <v>1</v>
      </c>
      <c r="L41" s="229" t="s">
        <v>1100</v>
      </c>
      <c r="M41" s="229">
        <v>1</v>
      </c>
      <c r="N41" s="229">
        <v>6</v>
      </c>
      <c r="O41" s="229" t="s">
        <v>54</v>
      </c>
      <c r="P41" s="230" t="s">
        <v>216</v>
      </c>
      <c r="Q41" s="231" t="s">
        <v>546</v>
      </c>
      <c r="R41" s="229" t="s">
        <v>225</v>
      </c>
      <c r="S41" s="229" t="s">
        <v>205</v>
      </c>
      <c r="T41" s="229">
        <v>1</v>
      </c>
      <c r="U41" s="230" t="s">
        <v>216</v>
      </c>
      <c r="V41" s="232" t="s">
        <v>0</v>
      </c>
      <c r="W41" s="232" t="s">
        <v>205</v>
      </c>
      <c r="X41" s="232">
        <v>2</v>
      </c>
      <c r="Y41" s="232">
        <f t="shared" si="3"/>
        <v>6</v>
      </c>
      <c r="Z41" s="232">
        <v>3</v>
      </c>
      <c r="AA41" s="233" t="s">
        <v>208</v>
      </c>
      <c r="AB41" s="522" t="s">
        <v>1175</v>
      </c>
      <c r="AC41" s="522" t="s">
        <v>1175</v>
      </c>
      <c r="AD41" s="522" t="s">
        <v>1175</v>
      </c>
      <c r="AE41" s="522" t="s">
        <v>1175</v>
      </c>
      <c r="AF41" s="522" t="s">
        <v>1175</v>
      </c>
      <c r="AG41" s="522" t="s">
        <v>1175</v>
      </c>
      <c r="AH41" s="522" t="s">
        <v>1175</v>
      </c>
      <c r="AI41" s="121"/>
      <c r="AJ41" s="523"/>
      <c r="AK41" s="523"/>
      <c r="AL41" s="523"/>
      <c r="AM41" s="523"/>
      <c r="AN41" s="523"/>
      <c r="AO41" s="523"/>
      <c r="AP41" s="523"/>
      <c r="AQ41" s="523"/>
      <c r="AR41" s="578"/>
      <c r="AS41" s="522" t="s">
        <v>1195</v>
      </c>
      <c r="AT41" s="522"/>
      <c r="AU41" s="673"/>
    </row>
    <row r="42" spans="1:47" ht="12.75">
      <c r="A42" s="18">
        <v>37</v>
      </c>
      <c r="B42" s="225" t="s">
        <v>406</v>
      </c>
      <c r="C42" s="712"/>
      <c r="D42" s="226" t="s">
        <v>264</v>
      </c>
      <c r="E42" s="227">
        <v>401</v>
      </c>
      <c r="F42" s="581" t="s">
        <v>1092</v>
      </c>
      <c r="G42" s="582" t="str">
        <f t="shared" si="2"/>
        <v>0191</v>
      </c>
      <c r="H42" s="228">
        <v>4</v>
      </c>
      <c r="I42" s="228" t="s">
        <v>543</v>
      </c>
      <c r="J42" s="229" t="s">
        <v>0</v>
      </c>
      <c r="K42" s="229">
        <v>1</v>
      </c>
      <c r="L42" s="229" t="s">
        <v>1100</v>
      </c>
      <c r="M42" s="229">
        <v>1</v>
      </c>
      <c r="N42" s="229">
        <v>5</v>
      </c>
      <c r="O42" s="229" t="s">
        <v>54</v>
      </c>
      <c r="P42" s="230" t="s">
        <v>215</v>
      </c>
      <c r="Q42" s="231" t="s">
        <v>546</v>
      </c>
      <c r="R42" s="229" t="s">
        <v>225</v>
      </c>
      <c r="S42" s="229" t="s">
        <v>205</v>
      </c>
      <c r="T42" s="229">
        <v>1</v>
      </c>
      <c r="U42" s="230" t="s">
        <v>215</v>
      </c>
      <c r="V42" s="232" t="s">
        <v>0</v>
      </c>
      <c r="W42" s="232" t="s">
        <v>205</v>
      </c>
      <c r="X42" s="232">
        <v>2</v>
      </c>
      <c r="Y42" s="232">
        <f t="shared" si="3"/>
        <v>6</v>
      </c>
      <c r="Z42" s="232">
        <v>3</v>
      </c>
      <c r="AA42" s="233" t="s">
        <v>207</v>
      </c>
      <c r="AB42" s="522" t="s">
        <v>1175</v>
      </c>
      <c r="AC42" s="522" t="s">
        <v>1175</v>
      </c>
      <c r="AD42" s="522" t="s">
        <v>1175</v>
      </c>
      <c r="AE42" s="522" t="s">
        <v>1175</v>
      </c>
      <c r="AF42" s="522" t="s">
        <v>1175</v>
      </c>
      <c r="AG42" s="522" t="s">
        <v>1175</v>
      </c>
      <c r="AH42" s="522" t="s">
        <v>1175</v>
      </c>
      <c r="AI42" s="121"/>
      <c r="AJ42" s="523"/>
      <c r="AK42" s="523"/>
      <c r="AL42" s="523"/>
      <c r="AM42" s="523"/>
      <c r="AN42" s="523"/>
      <c r="AO42" s="523"/>
      <c r="AP42" s="523"/>
      <c r="AQ42" s="523"/>
      <c r="AR42" s="578"/>
      <c r="AS42" s="522" t="s">
        <v>1195</v>
      </c>
      <c r="AT42" s="522"/>
      <c r="AU42" s="672"/>
    </row>
    <row r="43" spans="1:48" ht="12.75">
      <c r="A43" s="18">
        <v>38</v>
      </c>
      <c r="B43" s="225" t="s">
        <v>407</v>
      </c>
      <c r="C43" s="712"/>
      <c r="D43" s="226" t="s">
        <v>264</v>
      </c>
      <c r="E43" s="227">
        <v>593</v>
      </c>
      <c r="F43" s="581" t="s">
        <v>1092</v>
      </c>
      <c r="G43" s="582" t="str">
        <f t="shared" si="2"/>
        <v>0251</v>
      </c>
      <c r="H43" s="228">
        <v>5</v>
      </c>
      <c r="I43" s="228" t="s">
        <v>543</v>
      </c>
      <c r="J43" s="229" t="s">
        <v>0</v>
      </c>
      <c r="K43" s="229">
        <v>1</v>
      </c>
      <c r="L43" s="229" t="s">
        <v>1100</v>
      </c>
      <c r="M43" s="229">
        <v>1</v>
      </c>
      <c r="N43" s="229">
        <v>4</v>
      </c>
      <c r="O43" s="229" t="s">
        <v>54</v>
      </c>
      <c r="P43" s="230" t="s">
        <v>210</v>
      </c>
      <c r="Q43" s="231" t="s">
        <v>546</v>
      </c>
      <c r="R43" s="229" t="s">
        <v>225</v>
      </c>
      <c r="S43" s="229" t="s">
        <v>205</v>
      </c>
      <c r="T43" s="229">
        <v>1</v>
      </c>
      <c r="U43" s="230" t="s">
        <v>210</v>
      </c>
      <c r="V43" s="232" t="s">
        <v>0</v>
      </c>
      <c r="W43" s="232" t="s">
        <v>205</v>
      </c>
      <c r="X43" s="232">
        <v>2</v>
      </c>
      <c r="Y43" s="232">
        <f t="shared" si="3"/>
        <v>5</v>
      </c>
      <c r="Z43" s="232">
        <v>2</v>
      </c>
      <c r="AA43" s="233" t="s">
        <v>208</v>
      </c>
      <c r="AB43" s="522" t="s">
        <v>1175</v>
      </c>
      <c r="AC43" s="522" t="s">
        <v>1175</v>
      </c>
      <c r="AD43" s="522" t="s">
        <v>1175</v>
      </c>
      <c r="AE43" s="522" t="s">
        <v>1175</v>
      </c>
      <c r="AF43" s="522" t="s">
        <v>1175</v>
      </c>
      <c r="AG43" s="522" t="s">
        <v>1175</v>
      </c>
      <c r="AH43" s="522" t="s">
        <v>1175</v>
      </c>
      <c r="AI43" s="121"/>
      <c r="AJ43" s="523"/>
      <c r="AK43" s="523"/>
      <c r="AL43" s="523"/>
      <c r="AM43" s="523"/>
      <c r="AN43" s="523"/>
      <c r="AO43" s="523"/>
      <c r="AP43" s="523"/>
      <c r="AQ43" s="523"/>
      <c r="AR43" s="552" t="s">
        <v>1229</v>
      </c>
      <c r="AS43" s="522" t="s">
        <v>1195</v>
      </c>
      <c r="AT43" s="522"/>
      <c r="AU43" s="672" t="s">
        <v>1434</v>
      </c>
      <c r="AV43" s="760" t="s">
        <v>1431</v>
      </c>
    </row>
    <row r="44" spans="1:47" ht="15">
      <c r="A44" s="18">
        <v>39</v>
      </c>
      <c r="B44" s="225" t="s">
        <v>408</v>
      </c>
      <c r="C44" s="712"/>
      <c r="D44" s="226" t="s">
        <v>264</v>
      </c>
      <c r="E44" s="227">
        <v>592</v>
      </c>
      <c r="F44" s="581" t="s">
        <v>1092</v>
      </c>
      <c r="G44" s="582" t="str">
        <f t="shared" si="2"/>
        <v>0250</v>
      </c>
      <c r="H44" s="228">
        <v>8</v>
      </c>
      <c r="I44" s="228" t="s">
        <v>543</v>
      </c>
      <c r="J44" s="229" t="s">
        <v>0</v>
      </c>
      <c r="K44" s="229">
        <v>1</v>
      </c>
      <c r="L44" s="229" t="s">
        <v>1100</v>
      </c>
      <c r="M44" s="229">
        <v>1</v>
      </c>
      <c r="N44" s="229">
        <v>3</v>
      </c>
      <c r="O44" s="229" t="s">
        <v>54</v>
      </c>
      <c r="P44" s="230" t="s">
        <v>214</v>
      </c>
      <c r="Q44" s="231" t="s">
        <v>546</v>
      </c>
      <c r="R44" s="229" t="s">
        <v>225</v>
      </c>
      <c r="S44" s="229" t="s">
        <v>205</v>
      </c>
      <c r="T44" s="229">
        <v>1</v>
      </c>
      <c r="U44" s="230" t="s">
        <v>214</v>
      </c>
      <c r="V44" s="232" t="s">
        <v>0</v>
      </c>
      <c r="W44" s="232" t="s">
        <v>205</v>
      </c>
      <c r="X44" s="232">
        <v>2</v>
      </c>
      <c r="Y44" s="232">
        <f t="shared" si="3"/>
        <v>5</v>
      </c>
      <c r="Z44" s="232">
        <v>2</v>
      </c>
      <c r="AA44" s="233" t="s">
        <v>207</v>
      </c>
      <c r="AB44" s="522" t="s">
        <v>1175</v>
      </c>
      <c r="AC44" s="522" t="s">
        <v>1175</v>
      </c>
      <c r="AD44" s="522" t="s">
        <v>1175</v>
      </c>
      <c r="AE44" s="522" t="s">
        <v>1175</v>
      </c>
      <c r="AF44" s="522" t="s">
        <v>1175</v>
      </c>
      <c r="AG44" s="522" t="s">
        <v>1175</v>
      </c>
      <c r="AH44" s="522" t="s">
        <v>1175</v>
      </c>
      <c r="AI44" s="121"/>
      <c r="AJ44" s="523"/>
      <c r="AK44" s="523"/>
      <c r="AL44" s="523"/>
      <c r="AM44" s="523"/>
      <c r="AN44" s="523"/>
      <c r="AO44" s="523"/>
      <c r="AP44" s="523"/>
      <c r="AQ44" s="523"/>
      <c r="AR44" s="552" t="s">
        <v>1229</v>
      </c>
      <c r="AS44" s="522" t="s">
        <v>1195</v>
      </c>
      <c r="AT44" s="522"/>
      <c r="AU44" s="674">
        <v>1102566</v>
      </c>
    </row>
    <row r="45" spans="1:47" ht="12.75">
      <c r="A45" s="18">
        <v>40</v>
      </c>
      <c r="B45" s="225" t="s">
        <v>409</v>
      </c>
      <c r="C45" s="712"/>
      <c r="D45" s="226" t="s">
        <v>264</v>
      </c>
      <c r="E45" s="227">
        <v>635</v>
      </c>
      <c r="F45" s="581" t="s">
        <v>1092</v>
      </c>
      <c r="G45" s="582" t="str">
        <f t="shared" si="2"/>
        <v>027B</v>
      </c>
      <c r="H45" s="228">
        <v>5</v>
      </c>
      <c r="I45" s="228" t="s">
        <v>543</v>
      </c>
      <c r="J45" s="229" t="s">
        <v>0</v>
      </c>
      <c r="K45" s="229">
        <v>1</v>
      </c>
      <c r="L45" s="229" t="s">
        <v>1100</v>
      </c>
      <c r="M45" s="229">
        <v>1</v>
      </c>
      <c r="N45" s="229">
        <v>2</v>
      </c>
      <c r="O45" s="229" t="s">
        <v>54</v>
      </c>
      <c r="P45" s="230" t="s">
        <v>213</v>
      </c>
      <c r="Q45" s="231" t="s">
        <v>546</v>
      </c>
      <c r="R45" s="229" t="s">
        <v>225</v>
      </c>
      <c r="S45" s="229" t="s">
        <v>205</v>
      </c>
      <c r="T45" s="229">
        <v>1</v>
      </c>
      <c r="U45" s="230" t="s">
        <v>213</v>
      </c>
      <c r="V45" s="232" t="s">
        <v>0</v>
      </c>
      <c r="W45" s="232" t="s">
        <v>205</v>
      </c>
      <c r="X45" s="232">
        <v>2</v>
      </c>
      <c r="Y45" s="232">
        <f t="shared" si="3"/>
        <v>4</v>
      </c>
      <c r="Z45" s="232">
        <v>1</v>
      </c>
      <c r="AA45" s="233" t="s">
        <v>208</v>
      </c>
      <c r="AB45" s="522" t="s">
        <v>1175</v>
      </c>
      <c r="AC45" s="522" t="s">
        <v>1175</v>
      </c>
      <c r="AD45" s="522" t="s">
        <v>1175</v>
      </c>
      <c r="AE45" s="522" t="s">
        <v>1175</v>
      </c>
      <c r="AF45" s="522" t="s">
        <v>1175</v>
      </c>
      <c r="AG45" s="522" t="s">
        <v>1175</v>
      </c>
      <c r="AH45" s="522" t="s">
        <v>1175</v>
      </c>
      <c r="AI45" s="121"/>
      <c r="AJ45" s="523"/>
      <c r="AK45" s="523"/>
      <c r="AL45" s="523"/>
      <c r="AM45" s="523"/>
      <c r="AN45" s="523"/>
      <c r="AO45" s="523"/>
      <c r="AP45" s="523"/>
      <c r="AQ45" s="523"/>
      <c r="AR45" s="552" t="s">
        <v>1229</v>
      </c>
      <c r="AS45" s="522" t="s">
        <v>1195</v>
      </c>
      <c r="AT45" s="522"/>
      <c r="AU45" s="675" t="s">
        <v>1302</v>
      </c>
    </row>
    <row r="46" spans="1:47" ht="12.75">
      <c r="A46" s="18">
        <v>41</v>
      </c>
      <c r="B46" s="225" t="s">
        <v>1</v>
      </c>
      <c r="C46" s="712" t="s">
        <v>1307</v>
      </c>
      <c r="D46" s="226" t="s">
        <v>264</v>
      </c>
      <c r="E46" s="227">
        <v>251</v>
      </c>
      <c r="F46" s="581" t="s">
        <v>1092</v>
      </c>
      <c r="G46" s="582" t="str">
        <f t="shared" si="2"/>
        <v>00FB</v>
      </c>
      <c r="H46" s="228">
        <v>1</v>
      </c>
      <c r="I46" s="228" t="s">
        <v>543</v>
      </c>
      <c r="J46" s="229" t="s">
        <v>0</v>
      </c>
      <c r="K46" s="229">
        <v>1</v>
      </c>
      <c r="L46" s="229" t="s">
        <v>1100</v>
      </c>
      <c r="M46" s="229">
        <v>1</v>
      </c>
      <c r="N46" s="229">
        <v>1</v>
      </c>
      <c r="O46" s="229" t="s">
        <v>54</v>
      </c>
      <c r="P46" s="230" t="s">
        <v>212</v>
      </c>
      <c r="Q46" s="231" t="s">
        <v>546</v>
      </c>
      <c r="R46" s="229" t="s">
        <v>225</v>
      </c>
      <c r="S46" s="229" t="s">
        <v>205</v>
      </c>
      <c r="T46" s="229">
        <v>1</v>
      </c>
      <c r="U46" s="230" t="s">
        <v>212</v>
      </c>
      <c r="V46" s="232" t="s">
        <v>0</v>
      </c>
      <c r="W46" s="232" t="s">
        <v>205</v>
      </c>
      <c r="X46" s="232">
        <v>2</v>
      </c>
      <c r="Y46" s="232">
        <f t="shared" si="3"/>
        <v>4</v>
      </c>
      <c r="Z46" s="232">
        <v>1</v>
      </c>
      <c r="AA46" s="233" t="s">
        <v>207</v>
      </c>
      <c r="AB46" s="522" t="s">
        <v>1175</v>
      </c>
      <c r="AC46" s="522" t="s">
        <v>1175</v>
      </c>
      <c r="AD46" s="522" t="s">
        <v>1175</v>
      </c>
      <c r="AE46" s="522" t="s">
        <v>1175</v>
      </c>
      <c r="AF46" s="522" t="s">
        <v>1175</v>
      </c>
      <c r="AG46" s="522" t="s">
        <v>1175</v>
      </c>
      <c r="AH46" s="522" t="s">
        <v>1175</v>
      </c>
      <c r="AI46" s="121"/>
      <c r="AJ46" s="523"/>
      <c r="AK46" s="523"/>
      <c r="AL46" s="523"/>
      <c r="AM46" s="523"/>
      <c r="AN46" s="523"/>
      <c r="AO46" s="523"/>
      <c r="AP46" s="523"/>
      <c r="AQ46" s="523"/>
      <c r="AR46" s="578"/>
      <c r="AS46" s="522" t="s">
        <v>1195</v>
      </c>
      <c r="AT46" s="522"/>
      <c r="AU46" s="672" t="s">
        <v>1333</v>
      </c>
    </row>
    <row r="47" spans="1:46" ht="12.75">
      <c r="A47" s="60"/>
      <c r="B47" s="55"/>
      <c r="C47" s="55"/>
      <c r="D47" s="61"/>
      <c r="E47" s="64"/>
      <c r="F47" s="510"/>
      <c r="G47" s="511"/>
      <c r="H47" s="63"/>
      <c r="I47" s="63"/>
      <c r="J47" s="60"/>
      <c r="K47" s="60"/>
      <c r="L47" s="48"/>
      <c r="M47" s="48"/>
      <c r="N47" s="48"/>
      <c r="O47" s="48"/>
      <c r="P47" s="56"/>
      <c r="Q47" s="51"/>
      <c r="R47" s="60"/>
      <c r="S47" s="48"/>
      <c r="T47" s="48"/>
      <c r="U47" s="56"/>
      <c r="V47" s="52"/>
      <c r="W47" s="52"/>
      <c r="X47" s="52"/>
      <c r="Y47" s="52"/>
      <c r="Z47" s="52"/>
      <c r="AA47" s="65"/>
      <c r="AB47" s="115"/>
      <c r="AC47" s="115"/>
      <c r="AD47" s="115"/>
      <c r="AE47" s="115"/>
      <c r="AF47" s="115"/>
      <c r="AG47" s="115"/>
      <c r="AH47" s="115"/>
      <c r="AI47" s="115"/>
      <c r="AJ47" s="115"/>
      <c r="AK47" s="115"/>
      <c r="AL47" s="115"/>
      <c r="AM47" s="115"/>
      <c r="AN47" s="115"/>
      <c r="AO47" s="115"/>
      <c r="AP47" s="115"/>
      <c r="AQ47" s="115"/>
      <c r="AR47" s="652"/>
      <c r="AS47" s="115"/>
      <c r="AT47" s="115"/>
    </row>
    <row r="48" spans="1:48" ht="12.75">
      <c r="A48" s="18">
        <v>42</v>
      </c>
      <c r="B48" s="225" t="s">
        <v>358</v>
      </c>
      <c r="C48" s="712" t="s">
        <v>1307</v>
      </c>
      <c r="D48" s="226" t="s">
        <v>264</v>
      </c>
      <c r="E48" s="234">
        <v>377</v>
      </c>
      <c r="F48" s="581" t="s">
        <v>1092</v>
      </c>
      <c r="G48" s="582" t="str">
        <f aca="true" t="shared" si="4" ref="G48:G66">DEC2HEX(E48,4)</f>
        <v>0179</v>
      </c>
      <c r="H48" s="228">
        <v>1</v>
      </c>
      <c r="I48" s="228" t="s">
        <v>544</v>
      </c>
      <c r="J48" s="229" t="s">
        <v>0</v>
      </c>
      <c r="K48" s="229">
        <v>1</v>
      </c>
      <c r="L48" s="229" t="s">
        <v>1101</v>
      </c>
      <c r="M48" s="229">
        <v>1</v>
      </c>
      <c r="N48" s="229">
        <v>1</v>
      </c>
      <c r="O48" s="229" t="s">
        <v>54</v>
      </c>
      <c r="P48" s="230" t="s">
        <v>212</v>
      </c>
      <c r="Q48" s="231" t="s">
        <v>546</v>
      </c>
      <c r="R48" s="229" t="s">
        <v>225</v>
      </c>
      <c r="S48" s="229" t="s">
        <v>205</v>
      </c>
      <c r="T48" s="229">
        <v>12</v>
      </c>
      <c r="U48" s="230" t="s">
        <v>212</v>
      </c>
      <c r="V48" s="232" t="s">
        <v>0</v>
      </c>
      <c r="W48" s="232" t="s">
        <v>205</v>
      </c>
      <c r="X48" s="232">
        <v>2</v>
      </c>
      <c r="Y48" s="232">
        <f aca="true" t="shared" si="5" ref="Y48:Y64">IF(Z48&lt;9,Z48+3,Z48+4)</f>
        <v>13</v>
      </c>
      <c r="Z48" s="232">
        <v>9</v>
      </c>
      <c r="AA48" s="233" t="s">
        <v>207</v>
      </c>
      <c r="AB48" s="522" t="s">
        <v>1175</v>
      </c>
      <c r="AC48" s="522" t="s">
        <v>1175</v>
      </c>
      <c r="AD48" s="522" t="s">
        <v>1175</v>
      </c>
      <c r="AE48" s="522" t="s">
        <v>1175</v>
      </c>
      <c r="AF48" s="522" t="s">
        <v>1175</v>
      </c>
      <c r="AG48" s="522" t="s">
        <v>1175</v>
      </c>
      <c r="AH48" s="522" t="s">
        <v>1175</v>
      </c>
      <c r="AI48" s="121"/>
      <c r="AJ48" s="523"/>
      <c r="AK48" s="761"/>
      <c r="AL48" s="761"/>
      <c r="AM48" s="761"/>
      <c r="AN48" s="761"/>
      <c r="AO48" s="761"/>
      <c r="AP48" s="761"/>
      <c r="AQ48" s="761"/>
      <c r="AR48" s="578"/>
      <c r="AS48" s="522" t="s">
        <v>1195</v>
      </c>
      <c r="AT48" s="522"/>
      <c r="AU48" s="729" t="s">
        <v>1435</v>
      </c>
      <c r="AV48" s="760" t="s">
        <v>1431</v>
      </c>
    </row>
    <row r="49" spans="1:47" ht="12.75">
      <c r="A49" s="18">
        <v>43</v>
      </c>
      <c r="B49" s="225" t="s">
        <v>359</v>
      </c>
      <c r="C49" s="712"/>
      <c r="D49" s="226" t="s">
        <v>264</v>
      </c>
      <c r="E49" s="234">
        <v>331</v>
      </c>
      <c r="F49" s="581" t="s">
        <v>1092</v>
      </c>
      <c r="G49" s="582" t="str">
        <f t="shared" si="4"/>
        <v>014B</v>
      </c>
      <c r="H49" s="228">
        <v>5</v>
      </c>
      <c r="I49" s="228" t="s">
        <v>544</v>
      </c>
      <c r="J49" s="229" t="s">
        <v>0</v>
      </c>
      <c r="K49" s="229">
        <v>1</v>
      </c>
      <c r="L49" s="229" t="s">
        <v>1101</v>
      </c>
      <c r="M49" s="229">
        <v>1</v>
      </c>
      <c r="N49" s="229">
        <v>2</v>
      </c>
      <c r="O49" s="229" t="s">
        <v>54</v>
      </c>
      <c r="P49" s="230" t="s">
        <v>213</v>
      </c>
      <c r="Q49" s="231" t="s">
        <v>546</v>
      </c>
      <c r="R49" s="229" t="s">
        <v>225</v>
      </c>
      <c r="S49" s="229" t="s">
        <v>205</v>
      </c>
      <c r="T49" s="229">
        <v>12</v>
      </c>
      <c r="U49" s="230" t="s">
        <v>213</v>
      </c>
      <c r="V49" s="232" t="s">
        <v>0</v>
      </c>
      <c r="W49" s="232" t="s">
        <v>205</v>
      </c>
      <c r="X49" s="232">
        <v>2</v>
      </c>
      <c r="Y49" s="232">
        <f t="shared" si="5"/>
        <v>13</v>
      </c>
      <c r="Z49" s="232">
        <v>9</v>
      </c>
      <c r="AA49" s="233" t="s">
        <v>208</v>
      </c>
      <c r="AB49" s="522" t="s">
        <v>1175</v>
      </c>
      <c r="AC49" s="522" t="s">
        <v>1175</v>
      </c>
      <c r="AD49" s="522" t="s">
        <v>1175</v>
      </c>
      <c r="AE49" s="522" t="s">
        <v>1175</v>
      </c>
      <c r="AF49" s="522" t="s">
        <v>1175</v>
      </c>
      <c r="AG49" s="522" t="s">
        <v>1175</v>
      </c>
      <c r="AH49" s="522" t="s">
        <v>1175</v>
      </c>
      <c r="AI49" s="121"/>
      <c r="AJ49" s="523"/>
      <c r="AK49" s="523"/>
      <c r="AL49" s="523"/>
      <c r="AM49" s="523"/>
      <c r="AN49" s="523"/>
      <c r="AO49" s="523"/>
      <c r="AP49" s="523"/>
      <c r="AQ49" s="523"/>
      <c r="AR49" s="578"/>
      <c r="AS49" s="522" t="s">
        <v>1195</v>
      </c>
      <c r="AT49" s="522"/>
      <c r="AU49" s="123"/>
    </row>
    <row r="50" spans="1:47" ht="12.75">
      <c r="A50" s="18">
        <v>44</v>
      </c>
      <c r="B50" s="225" t="s">
        <v>360</v>
      </c>
      <c r="C50" s="712"/>
      <c r="D50" s="226" t="s">
        <v>264</v>
      </c>
      <c r="E50" s="234">
        <v>501</v>
      </c>
      <c r="F50" s="581" t="s">
        <v>1092</v>
      </c>
      <c r="G50" s="582" t="str">
        <f t="shared" si="4"/>
        <v>01F5</v>
      </c>
      <c r="H50" s="228">
        <v>8</v>
      </c>
      <c r="I50" s="228" t="s">
        <v>544</v>
      </c>
      <c r="J50" s="229" t="s">
        <v>0</v>
      </c>
      <c r="K50" s="229">
        <v>1</v>
      </c>
      <c r="L50" s="229" t="s">
        <v>1101</v>
      </c>
      <c r="M50" s="229">
        <v>1</v>
      </c>
      <c r="N50" s="229">
        <v>3</v>
      </c>
      <c r="O50" s="229" t="s">
        <v>54</v>
      </c>
      <c r="P50" s="230" t="s">
        <v>214</v>
      </c>
      <c r="Q50" s="231" t="s">
        <v>546</v>
      </c>
      <c r="R50" s="229" t="s">
        <v>225</v>
      </c>
      <c r="S50" s="229" t="s">
        <v>205</v>
      </c>
      <c r="T50" s="229">
        <v>12</v>
      </c>
      <c r="U50" s="230" t="s">
        <v>214</v>
      </c>
      <c r="V50" s="232" t="s">
        <v>0</v>
      </c>
      <c r="W50" s="232" t="s">
        <v>205</v>
      </c>
      <c r="X50" s="232">
        <v>2</v>
      </c>
      <c r="Y50" s="232">
        <f t="shared" si="5"/>
        <v>14</v>
      </c>
      <c r="Z50" s="232">
        <v>10</v>
      </c>
      <c r="AA50" s="233" t="s">
        <v>207</v>
      </c>
      <c r="AB50" s="522" t="s">
        <v>1175</v>
      </c>
      <c r="AC50" s="522" t="s">
        <v>1175</v>
      </c>
      <c r="AD50" s="522" t="s">
        <v>1175</v>
      </c>
      <c r="AE50" s="522" t="s">
        <v>1175</v>
      </c>
      <c r="AF50" s="522" t="s">
        <v>1175</v>
      </c>
      <c r="AG50" s="522" t="s">
        <v>1175</v>
      </c>
      <c r="AH50" s="522" t="s">
        <v>1175</v>
      </c>
      <c r="AI50" s="121"/>
      <c r="AJ50" s="523"/>
      <c r="AK50" s="523"/>
      <c r="AL50" s="523"/>
      <c r="AM50" s="523"/>
      <c r="AN50" s="523"/>
      <c r="AO50" s="523"/>
      <c r="AP50" s="523"/>
      <c r="AQ50" s="523"/>
      <c r="AR50" s="539" t="s">
        <v>1229</v>
      </c>
      <c r="AS50" s="522" t="s">
        <v>1195</v>
      </c>
      <c r="AT50" s="522"/>
      <c r="AU50" s="123"/>
    </row>
    <row r="51" spans="1:48" ht="12.75">
      <c r="A51" s="18">
        <v>45</v>
      </c>
      <c r="B51" s="225" t="s">
        <v>361</v>
      </c>
      <c r="C51" s="712"/>
      <c r="D51" s="226" t="s">
        <v>264</v>
      </c>
      <c r="E51" s="234">
        <v>636</v>
      </c>
      <c r="F51" s="581" t="s">
        <v>1092</v>
      </c>
      <c r="G51" s="582" t="str">
        <f t="shared" si="4"/>
        <v>027C</v>
      </c>
      <c r="H51" s="228">
        <v>5</v>
      </c>
      <c r="I51" s="228" t="s">
        <v>544</v>
      </c>
      <c r="J51" s="229" t="s">
        <v>0</v>
      </c>
      <c r="K51" s="229">
        <v>1</v>
      </c>
      <c r="L51" s="229" t="s">
        <v>1101</v>
      </c>
      <c r="M51" s="229">
        <v>1</v>
      </c>
      <c r="N51" s="229">
        <v>4</v>
      </c>
      <c r="O51" s="229" t="s">
        <v>54</v>
      </c>
      <c r="P51" s="230" t="s">
        <v>210</v>
      </c>
      <c r="Q51" s="231" t="s">
        <v>546</v>
      </c>
      <c r="R51" s="229" t="s">
        <v>225</v>
      </c>
      <c r="S51" s="229" t="s">
        <v>205</v>
      </c>
      <c r="T51" s="229">
        <v>12</v>
      </c>
      <c r="U51" s="230" t="s">
        <v>210</v>
      </c>
      <c r="V51" s="232" t="s">
        <v>0</v>
      </c>
      <c r="W51" s="232" t="s">
        <v>205</v>
      </c>
      <c r="X51" s="232">
        <v>2</v>
      </c>
      <c r="Y51" s="232">
        <f t="shared" si="5"/>
        <v>14</v>
      </c>
      <c r="Z51" s="232">
        <v>10</v>
      </c>
      <c r="AA51" s="233" t="s">
        <v>208</v>
      </c>
      <c r="AB51" s="522" t="s">
        <v>1175</v>
      </c>
      <c r="AC51" s="522" t="s">
        <v>1175</v>
      </c>
      <c r="AD51" s="522" t="s">
        <v>1175</v>
      </c>
      <c r="AE51" s="522" t="s">
        <v>1175</v>
      </c>
      <c r="AF51" s="522" t="s">
        <v>1175</v>
      </c>
      <c r="AG51" s="522" t="s">
        <v>1175</v>
      </c>
      <c r="AH51" s="522" t="s">
        <v>1175</v>
      </c>
      <c r="AI51" s="121"/>
      <c r="AJ51" s="523"/>
      <c r="AK51" s="523"/>
      <c r="AL51" s="523"/>
      <c r="AM51" s="523"/>
      <c r="AN51" s="523"/>
      <c r="AO51" s="523"/>
      <c r="AP51" s="523"/>
      <c r="AQ51" s="523"/>
      <c r="AR51" s="539" t="s">
        <v>1229</v>
      </c>
      <c r="AS51" s="522" t="s">
        <v>1195</v>
      </c>
      <c r="AT51" s="522"/>
      <c r="AU51" s="672" t="s">
        <v>1434</v>
      </c>
      <c r="AV51" s="760" t="s">
        <v>1431</v>
      </c>
    </row>
    <row r="52" spans="1:47" ht="12.75">
      <c r="A52" s="18">
        <v>46</v>
      </c>
      <c r="B52" s="225" t="s">
        <v>362</v>
      </c>
      <c r="C52" s="712"/>
      <c r="D52" s="226" t="s">
        <v>264</v>
      </c>
      <c r="E52" s="234">
        <v>676</v>
      </c>
      <c r="F52" s="581" t="s">
        <v>1092</v>
      </c>
      <c r="G52" s="582" t="str">
        <f t="shared" si="4"/>
        <v>02A4</v>
      </c>
      <c r="H52" s="228">
        <v>4</v>
      </c>
      <c r="I52" s="228" t="s">
        <v>544</v>
      </c>
      <c r="J52" s="229" t="s">
        <v>0</v>
      </c>
      <c r="K52" s="229">
        <v>1</v>
      </c>
      <c r="L52" s="229" t="s">
        <v>1101</v>
      </c>
      <c r="M52" s="229">
        <v>1</v>
      </c>
      <c r="N52" s="229">
        <v>5</v>
      </c>
      <c r="O52" s="229" t="s">
        <v>54</v>
      </c>
      <c r="P52" s="230" t="s">
        <v>215</v>
      </c>
      <c r="Q52" s="231" t="s">
        <v>546</v>
      </c>
      <c r="R52" s="229" t="s">
        <v>225</v>
      </c>
      <c r="S52" s="229" t="s">
        <v>205</v>
      </c>
      <c r="T52" s="229">
        <v>12</v>
      </c>
      <c r="U52" s="230" t="s">
        <v>215</v>
      </c>
      <c r="V52" s="232" t="s">
        <v>0</v>
      </c>
      <c r="W52" s="232" t="s">
        <v>205</v>
      </c>
      <c r="X52" s="232">
        <v>2</v>
      </c>
      <c r="Y52" s="232">
        <f t="shared" si="5"/>
        <v>15</v>
      </c>
      <c r="Z52" s="232">
        <v>11</v>
      </c>
      <c r="AA52" s="233" t="s">
        <v>207</v>
      </c>
      <c r="AB52" s="522" t="s">
        <v>1175</v>
      </c>
      <c r="AC52" s="522" t="s">
        <v>1175</v>
      </c>
      <c r="AD52" s="522" t="s">
        <v>1175</v>
      </c>
      <c r="AE52" s="522" t="s">
        <v>1175</v>
      </c>
      <c r="AF52" s="522" t="s">
        <v>1175</v>
      </c>
      <c r="AG52" s="522" t="s">
        <v>1175</v>
      </c>
      <c r="AH52" s="522" t="s">
        <v>1175</v>
      </c>
      <c r="AI52" s="121"/>
      <c r="AJ52" s="523"/>
      <c r="AK52" s="523"/>
      <c r="AL52" s="523"/>
      <c r="AM52" s="523"/>
      <c r="AN52" s="523"/>
      <c r="AO52" s="523"/>
      <c r="AP52" s="523"/>
      <c r="AQ52" s="523"/>
      <c r="AR52" s="578"/>
      <c r="AS52" s="522" t="s">
        <v>1195</v>
      </c>
      <c r="AT52" s="522"/>
      <c r="AU52" s="123"/>
    </row>
    <row r="53" spans="1:47" ht="12.75">
      <c r="A53" s="18">
        <v>47</v>
      </c>
      <c r="B53" s="225" t="s">
        <v>363</v>
      </c>
      <c r="C53" s="712"/>
      <c r="D53" s="226" t="s">
        <v>264</v>
      </c>
      <c r="E53" s="234">
        <v>653</v>
      </c>
      <c r="F53" s="581" t="s">
        <v>1092</v>
      </c>
      <c r="G53" s="582" t="str">
        <f t="shared" si="4"/>
        <v>028D</v>
      </c>
      <c r="H53" s="228">
        <v>4</v>
      </c>
      <c r="I53" s="228" t="s">
        <v>544</v>
      </c>
      <c r="J53" s="229" t="s">
        <v>0</v>
      </c>
      <c r="K53" s="229">
        <v>1</v>
      </c>
      <c r="L53" s="229" t="s">
        <v>1101</v>
      </c>
      <c r="M53" s="229">
        <v>1</v>
      </c>
      <c r="N53" s="229">
        <v>6</v>
      </c>
      <c r="O53" s="229" t="s">
        <v>54</v>
      </c>
      <c r="P53" s="230" t="s">
        <v>216</v>
      </c>
      <c r="Q53" s="231" t="s">
        <v>546</v>
      </c>
      <c r="R53" s="229" t="s">
        <v>225</v>
      </c>
      <c r="S53" s="229" t="s">
        <v>205</v>
      </c>
      <c r="T53" s="229">
        <v>12</v>
      </c>
      <c r="U53" s="230" t="s">
        <v>216</v>
      </c>
      <c r="V53" s="232" t="s">
        <v>0</v>
      </c>
      <c r="W53" s="232" t="s">
        <v>205</v>
      </c>
      <c r="X53" s="232">
        <v>2</v>
      </c>
      <c r="Y53" s="232">
        <f t="shared" si="5"/>
        <v>15</v>
      </c>
      <c r="Z53" s="232">
        <v>11</v>
      </c>
      <c r="AA53" s="233" t="s">
        <v>208</v>
      </c>
      <c r="AB53" s="522" t="s">
        <v>1175</v>
      </c>
      <c r="AC53" s="522" t="s">
        <v>1175</v>
      </c>
      <c r="AD53" s="522" t="s">
        <v>1175</v>
      </c>
      <c r="AE53" s="522" t="s">
        <v>1175</v>
      </c>
      <c r="AF53" s="522" t="s">
        <v>1175</v>
      </c>
      <c r="AG53" s="522" t="s">
        <v>1175</v>
      </c>
      <c r="AH53" s="522" t="s">
        <v>1175</v>
      </c>
      <c r="AI53" s="576"/>
      <c r="AJ53" s="523"/>
      <c r="AK53" s="523"/>
      <c r="AL53" s="523"/>
      <c r="AM53" s="523"/>
      <c r="AN53" s="523"/>
      <c r="AO53" s="523"/>
      <c r="AP53" s="523"/>
      <c r="AQ53" s="523"/>
      <c r="AR53" s="578"/>
      <c r="AS53" s="522" t="s">
        <v>1195</v>
      </c>
      <c r="AT53" s="522"/>
      <c r="AU53" s="123"/>
    </row>
    <row r="54" spans="1:47" ht="12.75">
      <c r="A54" s="18">
        <v>48</v>
      </c>
      <c r="B54" s="235" t="s">
        <v>1133</v>
      </c>
      <c r="C54" s="713"/>
      <c r="D54" s="236" t="s">
        <v>264</v>
      </c>
      <c r="E54" s="237">
        <v>376</v>
      </c>
      <c r="F54" s="566" t="s">
        <v>1092</v>
      </c>
      <c r="G54" s="567" t="str">
        <f t="shared" si="4"/>
        <v>0178</v>
      </c>
      <c r="H54" s="238">
        <v>6</v>
      </c>
      <c r="I54" s="208" t="s">
        <v>544</v>
      </c>
      <c r="J54" s="210" t="s">
        <v>0</v>
      </c>
      <c r="K54" s="210">
        <v>1</v>
      </c>
      <c r="L54" s="210" t="s">
        <v>1101</v>
      </c>
      <c r="M54" s="210">
        <v>1</v>
      </c>
      <c r="N54" s="210">
        <v>7</v>
      </c>
      <c r="O54" s="210" t="s">
        <v>54</v>
      </c>
      <c r="P54" s="239" t="s">
        <v>217</v>
      </c>
      <c r="Q54" s="202" t="s">
        <v>546</v>
      </c>
      <c r="R54" s="210" t="s">
        <v>225</v>
      </c>
      <c r="S54" s="210" t="s">
        <v>205</v>
      </c>
      <c r="T54" s="210">
        <v>11</v>
      </c>
      <c r="U54" s="239" t="s">
        <v>212</v>
      </c>
      <c r="V54" s="240" t="s">
        <v>0</v>
      </c>
      <c r="W54" s="240" t="s">
        <v>199</v>
      </c>
      <c r="X54" s="240">
        <v>3</v>
      </c>
      <c r="Y54" s="240">
        <f t="shared" si="5"/>
        <v>4</v>
      </c>
      <c r="Z54" s="240">
        <v>1</v>
      </c>
      <c r="AA54" s="241" t="s">
        <v>207</v>
      </c>
      <c r="AB54" s="522" t="s">
        <v>1175</v>
      </c>
      <c r="AC54" s="522" t="s">
        <v>1175</v>
      </c>
      <c r="AD54" s="522" t="s">
        <v>1175</v>
      </c>
      <c r="AE54" s="522" t="s">
        <v>1175</v>
      </c>
      <c r="AF54" s="522" t="s">
        <v>1175</v>
      </c>
      <c r="AG54" s="522" t="s">
        <v>1175</v>
      </c>
      <c r="AH54" s="522" t="s">
        <v>1175</v>
      </c>
      <c r="AI54" s="577"/>
      <c r="AJ54" s="523"/>
      <c r="AK54" s="523"/>
      <c r="AL54" s="523"/>
      <c r="AM54" s="523"/>
      <c r="AN54" s="523"/>
      <c r="AO54" s="523"/>
      <c r="AP54" s="523"/>
      <c r="AQ54" s="523"/>
      <c r="AR54" s="578"/>
      <c r="AS54" s="522" t="s">
        <v>1195</v>
      </c>
      <c r="AT54" s="522"/>
      <c r="AU54" s="123"/>
    </row>
    <row r="55" spans="1:47" ht="12.75">
      <c r="A55" s="649">
        <v>49</v>
      </c>
      <c r="B55" s="225" t="s">
        <v>364</v>
      </c>
      <c r="C55" s="712"/>
      <c r="D55" s="226" t="s">
        <v>264</v>
      </c>
      <c r="E55" s="234">
        <v>437</v>
      </c>
      <c r="F55" s="581" t="s">
        <v>1092</v>
      </c>
      <c r="G55" s="582" t="str">
        <f t="shared" si="4"/>
        <v>01B5</v>
      </c>
      <c r="H55" s="228">
        <v>1</v>
      </c>
      <c r="I55" s="228" t="s">
        <v>544</v>
      </c>
      <c r="J55" s="229" t="s">
        <v>0</v>
      </c>
      <c r="K55" s="229">
        <v>1</v>
      </c>
      <c r="L55" s="229" t="s">
        <v>1101</v>
      </c>
      <c r="M55" s="229">
        <v>1</v>
      </c>
      <c r="N55" s="229">
        <v>8</v>
      </c>
      <c r="O55" s="229" t="s">
        <v>54</v>
      </c>
      <c r="P55" s="230" t="s">
        <v>218</v>
      </c>
      <c r="Q55" s="231" t="s">
        <v>546</v>
      </c>
      <c r="R55" s="229" t="s">
        <v>225</v>
      </c>
      <c r="S55" s="229" t="s">
        <v>205</v>
      </c>
      <c r="T55" s="229">
        <v>11</v>
      </c>
      <c r="U55" s="230" t="s">
        <v>213</v>
      </c>
      <c r="V55" s="232" t="s">
        <v>0</v>
      </c>
      <c r="W55" s="232" t="s">
        <v>205</v>
      </c>
      <c r="X55" s="232">
        <v>2</v>
      </c>
      <c r="Y55" s="232">
        <f t="shared" si="5"/>
        <v>16</v>
      </c>
      <c r="Z55" s="232">
        <v>12</v>
      </c>
      <c r="AA55" s="233" t="s">
        <v>207</v>
      </c>
      <c r="AB55" s="522" t="s">
        <v>1175</v>
      </c>
      <c r="AC55" s="522" t="s">
        <v>1175</v>
      </c>
      <c r="AD55" s="522" t="s">
        <v>1175</v>
      </c>
      <c r="AE55" s="522" t="s">
        <v>1175</v>
      </c>
      <c r="AF55" s="522" t="s">
        <v>1175</v>
      </c>
      <c r="AG55" s="522" t="s">
        <v>1175</v>
      </c>
      <c r="AH55" s="522" t="s">
        <v>1175</v>
      </c>
      <c r="AI55" s="576"/>
      <c r="AJ55" s="523"/>
      <c r="AK55" s="523"/>
      <c r="AL55" s="523"/>
      <c r="AM55" s="523"/>
      <c r="AN55" s="523"/>
      <c r="AO55" s="523"/>
      <c r="AP55" s="523"/>
      <c r="AQ55" s="523"/>
      <c r="AR55" s="578"/>
      <c r="AS55" s="522" t="s">
        <v>1195</v>
      </c>
      <c r="AT55" s="522"/>
      <c r="AU55" s="672" t="s">
        <v>1328</v>
      </c>
    </row>
    <row r="56" spans="1:47" ht="12.75">
      <c r="A56" s="649">
        <v>50</v>
      </c>
      <c r="B56" s="235" t="s">
        <v>52</v>
      </c>
      <c r="C56" s="713"/>
      <c r="D56" s="236" t="s">
        <v>264</v>
      </c>
      <c r="E56" s="237">
        <v>442</v>
      </c>
      <c r="F56" s="566" t="s">
        <v>1092</v>
      </c>
      <c r="G56" s="567" t="str">
        <f t="shared" si="4"/>
        <v>01BA</v>
      </c>
      <c r="H56" s="208">
        <v>7</v>
      </c>
      <c r="I56" s="208" t="s">
        <v>544</v>
      </c>
      <c r="J56" s="210" t="s">
        <v>0</v>
      </c>
      <c r="K56" s="210">
        <v>1</v>
      </c>
      <c r="L56" s="210" t="s">
        <v>1101</v>
      </c>
      <c r="M56" s="210">
        <v>1</v>
      </c>
      <c r="N56" s="210">
        <v>9</v>
      </c>
      <c r="O56" s="210" t="s">
        <v>54</v>
      </c>
      <c r="P56" s="239" t="s">
        <v>219</v>
      </c>
      <c r="Q56" s="202" t="s">
        <v>546</v>
      </c>
      <c r="R56" s="210" t="s">
        <v>225</v>
      </c>
      <c r="S56" s="210" t="s">
        <v>205</v>
      </c>
      <c r="T56" s="210">
        <v>11</v>
      </c>
      <c r="U56" s="239" t="s">
        <v>214</v>
      </c>
      <c r="V56" s="240" t="s">
        <v>0</v>
      </c>
      <c r="W56" s="240" t="s">
        <v>199</v>
      </c>
      <c r="X56" s="240">
        <v>3</v>
      </c>
      <c r="Y56" s="240">
        <f t="shared" si="5"/>
        <v>4</v>
      </c>
      <c r="Z56" s="240">
        <v>1</v>
      </c>
      <c r="AA56" s="241" t="s">
        <v>208</v>
      </c>
      <c r="AB56" s="522" t="s">
        <v>1175</v>
      </c>
      <c r="AC56" s="522" t="s">
        <v>1175</v>
      </c>
      <c r="AD56" s="522" t="s">
        <v>1175</v>
      </c>
      <c r="AE56" s="522" t="s">
        <v>1175</v>
      </c>
      <c r="AF56" s="522" t="s">
        <v>1175</v>
      </c>
      <c r="AG56" s="522" t="s">
        <v>1175</v>
      </c>
      <c r="AH56" s="522" t="s">
        <v>1175</v>
      </c>
      <c r="AI56" s="577"/>
      <c r="AJ56" s="523"/>
      <c r="AK56" s="523"/>
      <c r="AL56" s="523"/>
      <c r="AM56" s="523"/>
      <c r="AN56" s="523"/>
      <c r="AO56" s="523"/>
      <c r="AP56" s="523"/>
      <c r="AQ56" s="523"/>
      <c r="AR56" s="552" t="s">
        <v>1229</v>
      </c>
      <c r="AS56" s="522" t="s">
        <v>1195</v>
      </c>
      <c r="AT56" s="522"/>
      <c r="AU56" s="672" t="s">
        <v>1304</v>
      </c>
    </row>
    <row r="57" spans="1:47" ht="12.75">
      <c r="A57" s="649">
        <v>51</v>
      </c>
      <c r="B57" s="235" t="s">
        <v>365</v>
      </c>
      <c r="C57" s="713"/>
      <c r="D57" s="236" t="s">
        <v>264</v>
      </c>
      <c r="E57" s="237">
        <v>355</v>
      </c>
      <c r="F57" s="566" t="s">
        <v>1092</v>
      </c>
      <c r="G57" s="567" t="str">
        <f t="shared" si="4"/>
        <v>0163</v>
      </c>
      <c r="H57" s="208">
        <v>6</v>
      </c>
      <c r="I57" s="208" t="s">
        <v>544</v>
      </c>
      <c r="J57" s="210" t="s">
        <v>0</v>
      </c>
      <c r="K57" s="210">
        <v>1</v>
      </c>
      <c r="L57" s="210" t="s">
        <v>1101</v>
      </c>
      <c r="M57" s="210">
        <v>1</v>
      </c>
      <c r="N57" s="210">
        <v>10</v>
      </c>
      <c r="O57" s="210" t="s">
        <v>54</v>
      </c>
      <c r="P57" s="239" t="s">
        <v>220</v>
      </c>
      <c r="Q57" s="202" t="s">
        <v>546</v>
      </c>
      <c r="R57" s="210" t="s">
        <v>225</v>
      </c>
      <c r="S57" s="210" t="s">
        <v>205</v>
      </c>
      <c r="T57" s="210">
        <v>11</v>
      </c>
      <c r="U57" s="239" t="s">
        <v>210</v>
      </c>
      <c r="V57" s="240" t="s">
        <v>0</v>
      </c>
      <c r="W57" s="240" t="s">
        <v>199</v>
      </c>
      <c r="X57" s="240">
        <v>3</v>
      </c>
      <c r="Y57" s="240">
        <f t="shared" si="5"/>
        <v>5</v>
      </c>
      <c r="Z57" s="240">
        <v>2</v>
      </c>
      <c r="AA57" s="241" t="s">
        <v>207</v>
      </c>
      <c r="AB57" s="522" t="s">
        <v>1175</v>
      </c>
      <c r="AC57" s="522" t="s">
        <v>1175</v>
      </c>
      <c r="AD57" s="522" t="s">
        <v>1175</v>
      </c>
      <c r="AE57" s="522" t="s">
        <v>1175</v>
      </c>
      <c r="AF57" s="522" t="s">
        <v>1175</v>
      </c>
      <c r="AG57" s="522" t="s">
        <v>1175</v>
      </c>
      <c r="AH57" s="522" t="s">
        <v>1175</v>
      </c>
      <c r="AI57" s="577"/>
      <c r="AJ57" s="523"/>
      <c r="AK57" s="523"/>
      <c r="AL57" s="523"/>
      <c r="AM57" s="523"/>
      <c r="AN57" s="523"/>
      <c r="AO57" s="523"/>
      <c r="AP57" s="523"/>
      <c r="AQ57" s="523"/>
      <c r="AR57" s="552" t="s">
        <v>1229</v>
      </c>
      <c r="AS57" s="522" t="s">
        <v>1195</v>
      </c>
      <c r="AT57" s="522"/>
      <c r="AU57" s="672" t="s">
        <v>1314</v>
      </c>
    </row>
    <row r="58" spans="1:47" ht="12.75">
      <c r="A58" s="18">
        <v>52</v>
      </c>
      <c r="B58" s="225" t="s">
        <v>366</v>
      </c>
      <c r="C58" s="712"/>
      <c r="D58" s="226" t="s">
        <v>264</v>
      </c>
      <c r="E58" s="234">
        <v>323</v>
      </c>
      <c r="F58" s="581" t="s">
        <v>1092</v>
      </c>
      <c r="G58" s="582" t="str">
        <f t="shared" si="4"/>
        <v>0143</v>
      </c>
      <c r="H58" s="228">
        <v>1</v>
      </c>
      <c r="I58" s="228" t="s">
        <v>544</v>
      </c>
      <c r="J58" s="229" t="s">
        <v>0</v>
      </c>
      <c r="K58" s="229">
        <v>1</v>
      </c>
      <c r="L58" s="229" t="s">
        <v>1101</v>
      </c>
      <c r="M58" s="229">
        <v>2</v>
      </c>
      <c r="N58" s="229">
        <v>1</v>
      </c>
      <c r="O58" s="229" t="s">
        <v>54</v>
      </c>
      <c r="P58" s="230" t="s">
        <v>221</v>
      </c>
      <c r="Q58" s="231" t="s">
        <v>546</v>
      </c>
      <c r="R58" s="229" t="s">
        <v>225</v>
      </c>
      <c r="S58" s="229" t="s">
        <v>205</v>
      </c>
      <c r="T58" s="229">
        <v>11</v>
      </c>
      <c r="U58" s="230" t="s">
        <v>215</v>
      </c>
      <c r="V58" s="232" t="s">
        <v>0</v>
      </c>
      <c r="W58" s="232" t="s">
        <v>205</v>
      </c>
      <c r="X58" s="232">
        <v>2</v>
      </c>
      <c r="Y58" s="232">
        <f t="shared" si="5"/>
        <v>16</v>
      </c>
      <c r="Z58" s="232">
        <v>12</v>
      </c>
      <c r="AA58" s="233" t="s">
        <v>208</v>
      </c>
      <c r="AB58" s="522" t="s">
        <v>1175</v>
      </c>
      <c r="AC58" s="522" t="s">
        <v>1175</v>
      </c>
      <c r="AD58" s="522" t="s">
        <v>1175</v>
      </c>
      <c r="AE58" s="522" t="s">
        <v>1175</v>
      </c>
      <c r="AF58" s="522" t="s">
        <v>1175</v>
      </c>
      <c r="AG58" s="522" t="s">
        <v>1175</v>
      </c>
      <c r="AH58" s="522" t="s">
        <v>1175</v>
      </c>
      <c r="AI58" s="576"/>
      <c r="AJ58" s="523"/>
      <c r="AK58" s="523"/>
      <c r="AL58" s="523"/>
      <c r="AM58" s="523"/>
      <c r="AN58" s="523"/>
      <c r="AO58" s="523"/>
      <c r="AP58" s="523"/>
      <c r="AQ58" s="523"/>
      <c r="AR58" s="578"/>
      <c r="AS58" s="522" t="s">
        <v>1195</v>
      </c>
      <c r="AT58" s="522"/>
      <c r="AU58" s="123"/>
    </row>
    <row r="59" spans="1:47" ht="12.75">
      <c r="A59" s="18">
        <v>53</v>
      </c>
      <c r="B59" s="235" t="s">
        <v>47</v>
      </c>
      <c r="C59" s="713"/>
      <c r="D59" s="236" t="s">
        <v>264</v>
      </c>
      <c r="E59" s="237">
        <v>512</v>
      </c>
      <c r="F59" s="566" t="s">
        <v>1092</v>
      </c>
      <c r="G59" s="567" t="str">
        <f t="shared" si="4"/>
        <v>0200</v>
      </c>
      <c r="H59" s="208">
        <v>7</v>
      </c>
      <c r="I59" s="208" t="s">
        <v>544</v>
      </c>
      <c r="J59" s="210" t="s">
        <v>0</v>
      </c>
      <c r="K59" s="210">
        <v>1</v>
      </c>
      <c r="L59" s="210" t="s">
        <v>1101</v>
      </c>
      <c r="M59" s="210">
        <v>2</v>
      </c>
      <c r="N59" s="210">
        <v>2</v>
      </c>
      <c r="O59" s="210" t="s">
        <v>54</v>
      </c>
      <c r="P59" s="239" t="s">
        <v>222</v>
      </c>
      <c r="Q59" s="202" t="s">
        <v>546</v>
      </c>
      <c r="R59" s="210" t="s">
        <v>225</v>
      </c>
      <c r="S59" s="210" t="s">
        <v>205</v>
      </c>
      <c r="T59" s="210">
        <v>11</v>
      </c>
      <c r="U59" s="239" t="s">
        <v>216</v>
      </c>
      <c r="V59" s="240" t="s">
        <v>0</v>
      </c>
      <c r="W59" s="240" t="s">
        <v>199</v>
      </c>
      <c r="X59" s="240">
        <v>3</v>
      </c>
      <c r="Y59" s="240">
        <f t="shared" si="5"/>
        <v>5</v>
      </c>
      <c r="Z59" s="240">
        <v>2</v>
      </c>
      <c r="AA59" s="241" t="s">
        <v>208</v>
      </c>
      <c r="AB59" s="522" t="s">
        <v>1175</v>
      </c>
      <c r="AC59" s="522" t="s">
        <v>1175</v>
      </c>
      <c r="AD59" s="522" t="s">
        <v>1175</v>
      </c>
      <c r="AE59" s="522" t="s">
        <v>1175</v>
      </c>
      <c r="AF59" s="522" t="s">
        <v>1175</v>
      </c>
      <c r="AG59" s="522" t="s">
        <v>1175</v>
      </c>
      <c r="AH59" s="522" t="s">
        <v>1175</v>
      </c>
      <c r="AI59" s="577"/>
      <c r="AJ59" s="523"/>
      <c r="AK59" s="523"/>
      <c r="AL59" s="523"/>
      <c r="AM59" s="523"/>
      <c r="AN59" s="523"/>
      <c r="AO59" s="523"/>
      <c r="AP59" s="523"/>
      <c r="AQ59" s="523"/>
      <c r="AR59" s="578"/>
      <c r="AS59" s="522" t="s">
        <v>1195</v>
      </c>
      <c r="AT59" s="522"/>
      <c r="AU59" s="123"/>
    </row>
    <row r="60" spans="1:47" ht="12.75">
      <c r="A60" s="18">
        <v>54</v>
      </c>
      <c r="B60" s="225" t="s">
        <v>367</v>
      </c>
      <c r="C60" s="712"/>
      <c r="D60" s="226" t="s">
        <v>264</v>
      </c>
      <c r="E60" s="234">
        <v>325</v>
      </c>
      <c r="F60" s="581" t="s">
        <v>1092</v>
      </c>
      <c r="G60" s="582" t="str">
        <f t="shared" si="4"/>
        <v>0145</v>
      </c>
      <c r="H60" s="228">
        <v>6</v>
      </c>
      <c r="I60" s="228" t="s">
        <v>544</v>
      </c>
      <c r="J60" s="229" t="s">
        <v>0</v>
      </c>
      <c r="K60" s="229">
        <v>1</v>
      </c>
      <c r="L60" s="229" t="s">
        <v>1101</v>
      </c>
      <c r="M60" s="229">
        <v>2</v>
      </c>
      <c r="N60" s="229">
        <v>3</v>
      </c>
      <c r="O60" s="229" t="s">
        <v>223</v>
      </c>
      <c r="P60" s="230" t="s">
        <v>212</v>
      </c>
      <c r="Q60" s="231" t="s">
        <v>546</v>
      </c>
      <c r="R60" s="229" t="s">
        <v>225</v>
      </c>
      <c r="S60" s="229" t="s">
        <v>205</v>
      </c>
      <c r="T60" s="229">
        <v>10</v>
      </c>
      <c r="U60" s="230" t="s">
        <v>212</v>
      </c>
      <c r="V60" s="232" t="s">
        <v>0</v>
      </c>
      <c r="W60" s="232" t="s">
        <v>205</v>
      </c>
      <c r="X60" s="232">
        <v>2</v>
      </c>
      <c r="Y60" s="232">
        <f t="shared" si="5"/>
        <v>17</v>
      </c>
      <c r="Z60" s="232">
        <v>13</v>
      </c>
      <c r="AA60" s="233" t="s">
        <v>207</v>
      </c>
      <c r="AB60" s="522" t="s">
        <v>1175</v>
      </c>
      <c r="AC60" s="522" t="s">
        <v>1175</v>
      </c>
      <c r="AD60" s="522" t="s">
        <v>1175</v>
      </c>
      <c r="AE60" s="522" t="s">
        <v>1175</v>
      </c>
      <c r="AF60" s="522" t="s">
        <v>1175</v>
      </c>
      <c r="AG60" s="522" t="s">
        <v>1175</v>
      </c>
      <c r="AH60" s="522" t="s">
        <v>1175</v>
      </c>
      <c r="AI60" s="576"/>
      <c r="AJ60" s="523"/>
      <c r="AK60" s="523"/>
      <c r="AL60" s="523"/>
      <c r="AM60" s="523"/>
      <c r="AN60" s="523"/>
      <c r="AO60" s="523"/>
      <c r="AP60" s="523"/>
      <c r="AQ60" s="523"/>
      <c r="AR60" s="578"/>
      <c r="AS60" s="522" t="s">
        <v>1195</v>
      </c>
      <c r="AT60" s="522"/>
      <c r="AU60" s="123"/>
    </row>
    <row r="61" spans="1:47" ht="12.75">
      <c r="A61" s="18">
        <v>55</v>
      </c>
      <c r="B61" s="235" t="s">
        <v>368</v>
      </c>
      <c r="C61" s="713"/>
      <c r="D61" s="236" t="s">
        <v>264</v>
      </c>
      <c r="E61" s="237">
        <v>647</v>
      </c>
      <c r="F61" s="566" t="s">
        <v>1092</v>
      </c>
      <c r="G61" s="567" t="str">
        <f t="shared" si="4"/>
        <v>0287</v>
      </c>
      <c r="H61" s="208">
        <v>6</v>
      </c>
      <c r="I61" s="208" t="s">
        <v>544</v>
      </c>
      <c r="J61" s="210" t="s">
        <v>0</v>
      </c>
      <c r="K61" s="210">
        <v>1</v>
      </c>
      <c r="L61" s="210" t="s">
        <v>1101</v>
      </c>
      <c r="M61" s="210">
        <v>2</v>
      </c>
      <c r="N61" s="210">
        <v>4</v>
      </c>
      <c r="O61" s="210" t="s">
        <v>223</v>
      </c>
      <c r="P61" s="239" t="s">
        <v>213</v>
      </c>
      <c r="Q61" s="202" t="s">
        <v>546</v>
      </c>
      <c r="R61" s="210" t="s">
        <v>225</v>
      </c>
      <c r="S61" s="210" t="s">
        <v>205</v>
      </c>
      <c r="T61" s="210">
        <v>10</v>
      </c>
      <c r="U61" s="239" t="s">
        <v>213</v>
      </c>
      <c r="V61" s="240" t="s">
        <v>0</v>
      </c>
      <c r="W61" s="240" t="s">
        <v>199</v>
      </c>
      <c r="X61" s="240">
        <v>3</v>
      </c>
      <c r="Y61" s="240">
        <f t="shared" si="5"/>
        <v>6</v>
      </c>
      <c r="Z61" s="240">
        <v>3</v>
      </c>
      <c r="AA61" s="241" t="s">
        <v>207</v>
      </c>
      <c r="AB61" s="522" t="s">
        <v>1175</v>
      </c>
      <c r="AC61" s="522" t="s">
        <v>1175</v>
      </c>
      <c r="AD61" s="522" t="s">
        <v>1175</v>
      </c>
      <c r="AE61" s="522" t="s">
        <v>1175</v>
      </c>
      <c r="AF61" s="522" t="s">
        <v>1175</v>
      </c>
      <c r="AG61" s="522" t="s">
        <v>1175</v>
      </c>
      <c r="AH61" s="522" t="s">
        <v>1175</v>
      </c>
      <c r="AI61" s="577"/>
      <c r="AJ61" s="523"/>
      <c r="AK61" s="523"/>
      <c r="AL61" s="523"/>
      <c r="AM61" s="523"/>
      <c r="AN61" s="523"/>
      <c r="AO61" s="523"/>
      <c r="AP61" s="523"/>
      <c r="AQ61" s="523"/>
      <c r="AR61" s="578"/>
      <c r="AS61" s="522" t="s">
        <v>1195</v>
      </c>
      <c r="AT61" s="522"/>
      <c r="AU61" s="123"/>
    </row>
    <row r="62" spans="1:47" ht="12.75">
      <c r="A62" s="649">
        <v>56</v>
      </c>
      <c r="B62" s="235" t="s">
        <v>369</v>
      </c>
      <c r="C62" s="713"/>
      <c r="D62" s="236" t="s">
        <v>264</v>
      </c>
      <c r="E62" s="237">
        <v>85</v>
      </c>
      <c r="F62" s="566" t="s">
        <v>1092</v>
      </c>
      <c r="G62" s="567" t="str">
        <f t="shared" si="4"/>
        <v>0055</v>
      </c>
      <c r="H62" s="208">
        <v>6</v>
      </c>
      <c r="I62" s="208" t="s">
        <v>544</v>
      </c>
      <c r="J62" s="210" t="s">
        <v>0</v>
      </c>
      <c r="K62" s="210">
        <v>1</v>
      </c>
      <c r="L62" s="210" t="s">
        <v>1101</v>
      </c>
      <c r="M62" s="210">
        <v>2</v>
      </c>
      <c r="N62" s="210">
        <v>5</v>
      </c>
      <c r="O62" s="210" t="s">
        <v>223</v>
      </c>
      <c r="P62" s="239" t="s">
        <v>214</v>
      </c>
      <c r="Q62" s="202" t="s">
        <v>546</v>
      </c>
      <c r="R62" s="210" t="s">
        <v>225</v>
      </c>
      <c r="S62" s="210" t="s">
        <v>205</v>
      </c>
      <c r="T62" s="210">
        <v>10</v>
      </c>
      <c r="U62" s="239" t="s">
        <v>214</v>
      </c>
      <c r="V62" s="240" t="s">
        <v>0</v>
      </c>
      <c r="W62" s="240" t="s">
        <v>199</v>
      </c>
      <c r="X62" s="240">
        <v>3</v>
      </c>
      <c r="Y62" s="240">
        <f t="shared" si="5"/>
        <v>6</v>
      </c>
      <c r="Z62" s="240">
        <v>3</v>
      </c>
      <c r="AA62" s="241" t="s">
        <v>208</v>
      </c>
      <c r="AB62" s="522" t="s">
        <v>1175</v>
      </c>
      <c r="AC62" s="522" t="s">
        <v>1175</v>
      </c>
      <c r="AD62" s="522" t="s">
        <v>1175</v>
      </c>
      <c r="AE62" s="522" t="s">
        <v>1175</v>
      </c>
      <c r="AF62" s="522" t="s">
        <v>1175</v>
      </c>
      <c r="AG62" s="522" t="s">
        <v>1175</v>
      </c>
      <c r="AH62" s="522" t="s">
        <v>1175</v>
      </c>
      <c r="AI62" s="577"/>
      <c r="AJ62" s="523"/>
      <c r="AK62" s="523"/>
      <c r="AL62" s="523"/>
      <c r="AM62" s="523"/>
      <c r="AN62" s="523"/>
      <c r="AO62" s="523"/>
      <c r="AP62" s="523"/>
      <c r="AQ62" s="523"/>
      <c r="AR62" s="552" t="s">
        <v>1229</v>
      </c>
      <c r="AS62" s="522" t="s">
        <v>1195</v>
      </c>
      <c r="AT62" s="522"/>
      <c r="AU62" s="672" t="s">
        <v>1326</v>
      </c>
    </row>
    <row r="63" spans="1:47" ht="12.75">
      <c r="A63" s="18">
        <v>57</v>
      </c>
      <c r="B63" s="225" t="s">
        <v>370</v>
      </c>
      <c r="C63" s="712"/>
      <c r="D63" s="226" t="s">
        <v>264</v>
      </c>
      <c r="E63" s="234">
        <v>338</v>
      </c>
      <c r="F63" s="581" t="s">
        <v>1092</v>
      </c>
      <c r="G63" s="582" t="str">
        <f t="shared" si="4"/>
        <v>0152</v>
      </c>
      <c r="H63" s="228">
        <v>2</v>
      </c>
      <c r="I63" s="228" t="s">
        <v>544</v>
      </c>
      <c r="J63" s="229" t="s">
        <v>0</v>
      </c>
      <c r="K63" s="229">
        <v>1</v>
      </c>
      <c r="L63" s="229" t="s">
        <v>1101</v>
      </c>
      <c r="M63" s="229">
        <v>2</v>
      </c>
      <c r="N63" s="229">
        <v>6</v>
      </c>
      <c r="O63" s="229" t="s">
        <v>223</v>
      </c>
      <c r="P63" s="230" t="s">
        <v>210</v>
      </c>
      <c r="Q63" s="231" t="s">
        <v>546</v>
      </c>
      <c r="R63" s="229" t="s">
        <v>225</v>
      </c>
      <c r="S63" s="229" t="s">
        <v>205</v>
      </c>
      <c r="T63" s="229">
        <v>10</v>
      </c>
      <c r="U63" s="230" t="s">
        <v>210</v>
      </c>
      <c r="V63" s="232" t="s">
        <v>0</v>
      </c>
      <c r="W63" s="232" t="s">
        <v>205</v>
      </c>
      <c r="X63" s="232">
        <v>2</v>
      </c>
      <c r="Y63" s="232">
        <f t="shared" si="5"/>
        <v>17</v>
      </c>
      <c r="Z63" s="232">
        <v>13</v>
      </c>
      <c r="AA63" s="233" t="s">
        <v>208</v>
      </c>
      <c r="AB63" s="522" t="s">
        <v>1175</v>
      </c>
      <c r="AC63" s="522" t="s">
        <v>1175</v>
      </c>
      <c r="AD63" s="522" t="s">
        <v>1175</v>
      </c>
      <c r="AE63" s="522" t="s">
        <v>1175</v>
      </c>
      <c r="AF63" s="522" t="s">
        <v>1175</v>
      </c>
      <c r="AG63" s="522" t="s">
        <v>1175</v>
      </c>
      <c r="AH63" s="522" t="s">
        <v>1175</v>
      </c>
      <c r="AI63" s="576"/>
      <c r="AJ63" s="523"/>
      <c r="AK63" s="523"/>
      <c r="AL63" s="523"/>
      <c r="AM63" s="523"/>
      <c r="AN63" s="523"/>
      <c r="AO63" s="523"/>
      <c r="AP63" s="523"/>
      <c r="AQ63" s="523"/>
      <c r="AR63" s="578"/>
      <c r="AS63" s="522" t="s">
        <v>1195</v>
      </c>
      <c r="AT63" s="522"/>
      <c r="AU63" s="123"/>
    </row>
    <row r="64" spans="1:47" ht="12.75">
      <c r="A64" s="649">
        <v>58</v>
      </c>
      <c r="B64" s="235" t="s">
        <v>48</v>
      </c>
      <c r="C64" s="713"/>
      <c r="D64" s="236" t="s">
        <v>264</v>
      </c>
      <c r="E64" s="237">
        <v>567</v>
      </c>
      <c r="F64" s="566" t="s">
        <v>1092</v>
      </c>
      <c r="G64" s="567" t="str">
        <f t="shared" si="4"/>
        <v>0237</v>
      </c>
      <c r="H64" s="208">
        <v>6</v>
      </c>
      <c r="I64" s="208" t="s">
        <v>544</v>
      </c>
      <c r="J64" s="210" t="s">
        <v>0</v>
      </c>
      <c r="K64" s="210">
        <v>1</v>
      </c>
      <c r="L64" s="210" t="s">
        <v>1101</v>
      </c>
      <c r="M64" s="210">
        <v>2</v>
      </c>
      <c r="N64" s="210">
        <v>7</v>
      </c>
      <c r="O64" s="210" t="s">
        <v>223</v>
      </c>
      <c r="P64" s="239" t="s">
        <v>215</v>
      </c>
      <c r="Q64" s="202" t="s">
        <v>546</v>
      </c>
      <c r="R64" s="210" t="s">
        <v>225</v>
      </c>
      <c r="S64" s="210" t="s">
        <v>205</v>
      </c>
      <c r="T64" s="210">
        <v>10</v>
      </c>
      <c r="U64" s="239" t="s">
        <v>215</v>
      </c>
      <c r="V64" s="240" t="s">
        <v>0</v>
      </c>
      <c r="W64" s="240" t="s">
        <v>199</v>
      </c>
      <c r="X64" s="240">
        <v>3</v>
      </c>
      <c r="Y64" s="240">
        <f t="shared" si="5"/>
        <v>7</v>
      </c>
      <c r="Z64" s="240">
        <v>4</v>
      </c>
      <c r="AA64" s="241" t="s">
        <v>207</v>
      </c>
      <c r="AB64" s="522" t="s">
        <v>1175</v>
      </c>
      <c r="AC64" s="522" t="s">
        <v>1175</v>
      </c>
      <c r="AD64" s="522" t="s">
        <v>1175</v>
      </c>
      <c r="AE64" s="522" t="s">
        <v>1175</v>
      </c>
      <c r="AF64" s="522" t="s">
        <v>1175</v>
      </c>
      <c r="AG64" s="522" t="s">
        <v>1175</v>
      </c>
      <c r="AH64" s="522" t="s">
        <v>1175</v>
      </c>
      <c r="AI64" s="578"/>
      <c r="AJ64" s="523"/>
      <c r="AK64" s="528"/>
      <c r="AL64" s="523"/>
      <c r="AM64" s="528"/>
      <c r="AN64" s="528"/>
      <c r="AO64" s="528"/>
      <c r="AP64" s="528"/>
      <c r="AQ64" s="528"/>
      <c r="AR64" s="578"/>
      <c r="AS64" s="522" t="s">
        <v>1195</v>
      </c>
      <c r="AT64" s="522"/>
      <c r="AU64" s="729" t="s">
        <v>1216</v>
      </c>
    </row>
    <row r="65" spans="1:47" ht="12.75">
      <c r="A65" s="649">
        <v>59</v>
      </c>
      <c r="B65" s="225" t="s">
        <v>371</v>
      </c>
      <c r="C65" s="712"/>
      <c r="D65" s="226" t="s">
        <v>264</v>
      </c>
      <c r="E65" s="234">
        <v>349</v>
      </c>
      <c r="F65" s="581" t="s">
        <v>1092</v>
      </c>
      <c r="G65" s="582" t="str">
        <f t="shared" si="4"/>
        <v>015D</v>
      </c>
      <c r="H65" s="228">
        <v>8</v>
      </c>
      <c r="I65" s="228" t="s">
        <v>544</v>
      </c>
      <c r="J65" s="229" t="s">
        <v>0</v>
      </c>
      <c r="K65" s="229">
        <v>1</v>
      </c>
      <c r="L65" s="229" t="s">
        <v>1101</v>
      </c>
      <c r="M65" s="229">
        <v>2</v>
      </c>
      <c r="N65" s="229">
        <v>8</v>
      </c>
      <c r="O65" s="229" t="s">
        <v>223</v>
      </c>
      <c r="P65" s="230" t="s">
        <v>216</v>
      </c>
      <c r="Q65" s="231" t="s">
        <v>546</v>
      </c>
      <c r="R65" s="229" t="s">
        <v>225</v>
      </c>
      <c r="S65" s="229" t="s">
        <v>205</v>
      </c>
      <c r="T65" s="229">
        <v>10</v>
      </c>
      <c r="U65" s="230" t="s">
        <v>216</v>
      </c>
      <c r="V65" s="233" t="s">
        <v>0</v>
      </c>
      <c r="W65" s="232" t="s">
        <v>205</v>
      </c>
      <c r="X65" s="232">
        <v>2</v>
      </c>
      <c r="Y65" s="232">
        <v>18</v>
      </c>
      <c r="Z65" s="232">
        <v>14</v>
      </c>
      <c r="AA65" s="233" t="s">
        <v>207</v>
      </c>
      <c r="AB65" s="522" t="s">
        <v>1175</v>
      </c>
      <c r="AC65" s="522" t="s">
        <v>1175</v>
      </c>
      <c r="AD65" s="522" t="s">
        <v>1175</v>
      </c>
      <c r="AE65" s="522" t="s">
        <v>1175</v>
      </c>
      <c r="AF65" s="522" t="s">
        <v>1175</v>
      </c>
      <c r="AG65" s="522" t="s">
        <v>1175</v>
      </c>
      <c r="AH65" s="522" t="s">
        <v>1175</v>
      </c>
      <c r="AI65" s="576"/>
      <c r="AJ65" s="523"/>
      <c r="AK65" s="523"/>
      <c r="AL65" s="523"/>
      <c r="AM65" s="523"/>
      <c r="AN65" s="523"/>
      <c r="AO65" s="523"/>
      <c r="AP65" s="523"/>
      <c r="AQ65" s="523"/>
      <c r="AR65" s="578"/>
      <c r="AS65" s="522" t="s">
        <v>1195</v>
      </c>
      <c r="AT65" s="552"/>
      <c r="AU65" s="729" t="s">
        <v>1308</v>
      </c>
    </row>
    <row r="66" spans="1:47" ht="12.75">
      <c r="A66" s="18">
        <v>60</v>
      </c>
      <c r="B66" s="235" t="s">
        <v>372</v>
      </c>
      <c r="C66" s="713"/>
      <c r="D66" s="236" t="s">
        <v>264</v>
      </c>
      <c r="E66" s="237">
        <v>327</v>
      </c>
      <c r="F66" s="566" t="s">
        <v>1092</v>
      </c>
      <c r="G66" s="567" t="str">
        <f t="shared" si="4"/>
        <v>0147</v>
      </c>
      <c r="H66" s="208">
        <v>8</v>
      </c>
      <c r="I66" s="208" t="s">
        <v>544</v>
      </c>
      <c r="J66" s="210" t="s">
        <v>53</v>
      </c>
      <c r="K66" s="210">
        <v>1</v>
      </c>
      <c r="L66" s="210" t="s">
        <v>1101</v>
      </c>
      <c r="M66" s="210">
        <v>2</v>
      </c>
      <c r="N66" s="210">
        <v>9</v>
      </c>
      <c r="O66" s="210" t="s">
        <v>223</v>
      </c>
      <c r="P66" s="239" t="s">
        <v>217</v>
      </c>
      <c r="Q66" s="202" t="s">
        <v>547</v>
      </c>
      <c r="R66" s="210" t="s">
        <v>224</v>
      </c>
      <c r="S66" s="210" t="s">
        <v>205</v>
      </c>
      <c r="T66" s="210">
        <v>9</v>
      </c>
      <c r="U66" s="239" t="s">
        <v>212</v>
      </c>
      <c r="V66" s="240" t="s">
        <v>0</v>
      </c>
      <c r="W66" s="240" t="s">
        <v>199</v>
      </c>
      <c r="X66" s="240">
        <v>3</v>
      </c>
      <c r="Y66" s="240">
        <f>IF(Z66&lt;9,Z66+3,Z66+4)</f>
        <v>7</v>
      </c>
      <c r="Z66" s="240">
        <v>4</v>
      </c>
      <c r="AA66" s="241" t="s">
        <v>208</v>
      </c>
      <c r="AB66" s="522" t="s">
        <v>1175</v>
      </c>
      <c r="AC66" s="522" t="s">
        <v>1175</v>
      </c>
      <c r="AD66" s="522" t="s">
        <v>1175</v>
      </c>
      <c r="AE66" s="522" t="s">
        <v>1175</v>
      </c>
      <c r="AF66" s="522" t="s">
        <v>1175</v>
      </c>
      <c r="AG66" s="522" t="s">
        <v>1175</v>
      </c>
      <c r="AH66" s="522" t="s">
        <v>1175</v>
      </c>
      <c r="AI66" s="577"/>
      <c r="AJ66" s="523"/>
      <c r="AK66" s="523"/>
      <c r="AL66" s="523"/>
      <c r="AM66" s="523"/>
      <c r="AN66" s="523"/>
      <c r="AO66" s="523"/>
      <c r="AP66" s="523"/>
      <c r="AQ66" s="523"/>
      <c r="AR66" s="578"/>
      <c r="AS66" s="522" t="s">
        <v>1195</v>
      </c>
      <c r="AT66" s="522"/>
      <c r="AU66" s="123"/>
    </row>
    <row r="67" spans="1:47" ht="12.75">
      <c r="A67" s="60"/>
      <c r="B67" s="55"/>
      <c r="C67" s="55"/>
      <c r="D67" s="49"/>
      <c r="E67" s="62"/>
      <c r="F67" s="510"/>
      <c r="G67" s="511"/>
      <c r="H67" s="63"/>
      <c r="I67" s="63"/>
      <c r="J67" s="60"/>
      <c r="K67" s="60"/>
      <c r="L67" s="48"/>
      <c r="M67" s="48"/>
      <c r="N67" s="48"/>
      <c r="O67" s="60"/>
      <c r="P67" s="56"/>
      <c r="Q67" s="51"/>
      <c r="R67" s="60"/>
      <c r="S67" s="48"/>
      <c r="T67" s="48"/>
      <c r="U67" s="56"/>
      <c r="V67" s="124"/>
      <c r="W67" s="124"/>
      <c r="X67" s="124"/>
      <c r="Y67" s="124"/>
      <c r="Z67" s="124"/>
      <c r="AA67" s="125"/>
      <c r="AB67" s="143"/>
      <c r="AC67" s="143"/>
      <c r="AD67" s="143"/>
      <c r="AE67" s="143"/>
      <c r="AF67" s="143"/>
      <c r="AG67" s="143"/>
      <c r="AH67" s="143"/>
      <c r="AI67" s="579"/>
      <c r="AJ67" s="143"/>
      <c r="AK67" s="143"/>
      <c r="AL67" s="143"/>
      <c r="AM67" s="143"/>
      <c r="AN67" s="143"/>
      <c r="AO67" s="143"/>
      <c r="AP67" s="143"/>
      <c r="AQ67" s="143"/>
      <c r="AR67" s="579"/>
      <c r="AS67" s="143"/>
      <c r="AT67" s="579"/>
      <c r="AU67"/>
    </row>
    <row r="68" spans="1:47" ht="12.75">
      <c r="A68" s="18">
        <v>61</v>
      </c>
      <c r="B68" s="242" t="s">
        <v>335</v>
      </c>
      <c r="C68" s="707"/>
      <c r="D68" s="236" t="s">
        <v>264</v>
      </c>
      <c r="E68" s="243">
        <v>539</v>
      </c>
      <c r="F68" s="566" t="s">
        <v>1092</v>
      </c>
      <c r="G68" s="567" t="str">
        <f aca="true" t="shared" si="6" ref="G68:G90">DEC2HEX(E68,4)</f>
        <v>021B</v>
      </c>
      <c r="H68" s="208">
        <v>6</v>
      </c>
      <c r="I68" s="208" t="s">
        <v>542</v>
      </c>
      <c r="J68" s="209" t="s">
        <v>2</v>
      </c>
      <c r="K68" s="210">
        <v>1</v>
      </c>
      <c r="L68" s="211" t="s">
        <v>199</v>
      </c>
      <c r="M68" s="244"/>
      <c r="N68" s="244"/>
      <c r="O68" s="244"/>
      <c r="P68" s="239" t="s">
        <v>210</v>
      </c>
      <c r="Q68" s="202" t="s">
        <v>546</v>
      </c>
      <c r="R68" s="210" t="s">
        <v>225</v>
      </c>
      <c r="S68" s="210" t="s">
        <v>195</v>
      </c>
      <c r="T68" s="210">
        <v>8</v>
      </c>
      <c r="U68" s="239" t="s">
        <v>210</v>
      </c>
      <c r="V68" s="240" t="s">
        <v>0</v>
      </c>
      <c r="W68" s="240" t="s">
        <v>199</v>
      </c>
      <c r="X68" s="240">
        <v>3</v>
      </c>
      <c r="Y68" s="240">
        <f aca="true" t="shared" si="7" ref="Y68:Y90">IF(Z68&lt;9,Z68+3,Z68+4)</f>
        <v>8</v>
      </c>
      <c r="Z68" s="240">
        <v>5</v>
      </c>
      <c r="AA68" s="241" t="s">
        <v>207</v>
      </c>
      <c r="AB68" s="522" t="s">
        <v>1175</v>
      </c>
      <c r="AC68" s="522" t="s">
        <v>1175</v>
      </c>
      <c r="AD68" s="552" t="s">
        <v>1215</v>
      </c>
      <c r="AE68" s="552" t="s">
        <v>1215</v>
      </c>
      <c r="AF68" s="522" t="s">
        <v>1175</v>
      </c>
      <c r="AG68" s="522" t="s">
        <v>1175</v>
      </c>
      <c r="AH68" s="522" t="s">
        <v>1175</v>
      </c>
      <c r="AI68" s="577"/>
      <c r="AJ68" s="523"/>
      <c r="AK68" s="523"/>
      <c r="AL68" s="523"/>
      <c r="AM68" s="523"/>
      <c r="AN68" s="523"/>
      <c r="AO68" s="523"/>
      <c r="AP68" s="523"/>
      <c r="AQ68" s="523"/>
      <c r="AR68" s="578"/>
      <c r="AS68" s="522" t="s">
        <v>1195</v>
      </c>
      <c r="AT68" s="522"/>
      <c r="AU68" s="123"/>
    </row>
    <row r="69" spans="1:47" ht="12.75">
      <c r="A69" s="18">
        <v>62</v>
      </c>
      <c r="B69" s="242" t="s">
        <v>336</v>
      </c>
      <c r="C69" s="707"/>
      <c r="D69" s="236" t="s">
        <v>264</v>
      </c>
      <c r="E69" s="243">
        <v>361</v>
      </c>
      <c r="F69" s="566" t="s">
        <v>1092</v>
      </c>
      <c r="G69" s="567" t="str">
        <f t="shared" si="6"/>
        <v>0169</v>
      </c>
      <c r="H69" s="208">
        <v>8</v>
      </c>
      <c r="I69" s="208" t="s">
        <v>542</v>
      </c>
      <c r="J69" s="209" t="s">
        <v>4</v>
      </c>
      <c r="K69" s="210">
        <v>1</v>
      </c>
      <c r="L69" s="211" t="s">
        <v>199</v>
      </c>
      <c r="M69" s="244"/>
      <c r="N69" s="244"/>
      <c r="O69" s="244"/>
      <c r="P69" s="239" t="s">
        <v>210</v>
      </c>
      <c r="Q69" s="202" t="s">
        <v>546</v>
      </c>
      <c r="R69" s="210" t="s">
        <v>225</v>
      </c>
      <c r="S69" s="210" t="s">
        <v>195</v>
      </c>
      <c r="T69" s="210">
        <v>9</v>
      </c>
      <c r="U69" s="239" t="s">
        <v>210</v>
      </c>
      <c r="V69" s="240" t="s">
        <v>0</v>
      </c>
      <c r="W69" s="240" t="s">
        <v>199</v>
      </c>
      <c r="X69" s="240">
        <v>3</v>
      </c>
      <c r="Y69" s="240">
        <f t="shared" si="7"/>
        <v>8</v>
      </c>
      <c r="Z69" s="240">
        <v>5</v>
      </c>
      <c r="AA69" s="241" t="s">
        <v>208</v>
      </c>
      <c r="AB69" s="522" t="s">
        <v>1175</v>
      </c>
      <c r="AC69" s="522" t="s">
        <v>1175</v>
      </c>
      <c r="AD69" s="552" t="s">
        <v>1215</v>
      </c>
      <c r="AE69" s="552" t="s">
        <v>1215</v>
      </c>
      <c r="AF69" s="522" t="s">
        <v>1175</v>
      </c>
      <c r="AG69" s="522" t="s">
        <v>1175</v>
      </c>
      <c r="AH69" s="522" t="s">
        <v>1175</v>
      </c>
      <c r="AI69" s="577"/>
      <c r="AJ69" s="523"/>
      <c r="AK69" s="523"/>
      <c r="AL69" s="523"/>
      <c r="AM69" s="523"/>
      <c r="AN69" s="523"/>
      <c r="AO69" s="523"/>
      <c r="AP69" s="523"/>
      <c r="AQ69" s="523"/>
      <c r="AR69" s="578"/>
      <c r="AS69" s="522" t="s">
        <v>1195</v>
      </c>
      <c r="AT69" s="522"/>
      <c r="AU69" s="123"/>
    </row>
    <row r="70" spans="1:47" ht="12.75">
      <c r="A70" s="18">
        <v>63</v>
      </c>
      <c r="B70" s="242" t="s">
        <v>337</v>
      </c>
      <c r="C70" s="707"/>
      <c r="D70" s="236" t="s">
        <v>264</v>
      </c>
      <c r="E70" s="243">
        <v>570</v>
      </c>
      <c r="F70" s="566" t="s">
        <v>1092</v>
      </c>
      <c r="G70" s="567" t="str">
        <f t="shared" si="6"/>
        <v>023A</v>
      </c>
      <c r="H70" s="208">
        <v>6</v>
      </c>
      <c r="I70" s="208" t="s">
        <v>542</v>
      </c>
      <c r="J70" s="209" t="s">
        <v>6</v>
      </c>
      <c r="K70" s="210">
        <v>1</v>
      </c>
      <c r="L70" s="211" t="s">
        <v>199</v>
      </c>
      <c r="M70" s="244"/>
      <c r="N70" s="244"/>
      <c r="O70" s="244"/>
      <c r="P70" s="239" t="s">
        <v>210</v>
      </c>
      <c r="Q70" s="202" t="s">
        <v>546</v>
      </c>
      <c r="R70" s="210" t="s">
        <v>225</v>
      </c>
      <c r="S70" s="210" t="s">
        <v>195</v>
      </c>
      <c r="T70" s="210">
        <v>10</v>
      </c>
      <c r="U70" s="239" t="s">
        <v>210</v>
      </c>
      <c r="V70" s="240" t="s">
        <v>0</v>
      </c>
      <c r="W70" s="240" t="s">
        <v>199</v>
      </c>
      <c r="X70" s="240">
        <v>3</v>
      </c>
      <c r="Y70" s="240">
        <f t="shared" si="7"/>
        <v>9</v>
      </c>
      <c r="Z70" s="240">
        <v>6</v>
      </c>
      <c r="AA70" s="241" t="s">
        <v>207</v>
      </c>
      <c r="AB70" s="522" t="s">
        <v>1175</v>
      </c>
      <c r="AC70" s="522" t="s">
        <v>1175</v>
      </c>
      <c r="AD70" s="552" t="s">
        <v>1215</v>
      </c>
      <c r="AE70" s="552" t="s">
        <v>1215</v>
      </c>
      <c r="AF70" s="522" t="s">
        <v>1175</v>
      </c>
      <c r="AG70" s="522" t="s">
        <v>1175</v>
      </c>
      <c r="AH70" s="522" t="s">
        <v>1175</v>
      </c>
      <c r="AI70" s="577"/>
      <c r="AJ70" s="523"/>
      <c r="AK70" s="523"/>
      <c r="AL70" s="523"/>
      <c r="AM70" s="523"/>
      <c r="AN70" s="523"/>
      <c r="AO70" s="523"/>
      <c r="AP70" s="523"/>
      <c r="AQ70" s="523"/>
      <c r="AR70" s="578"/>
      <c r="AS70" s="522" t="s">
        <v>1195</v>
      </c>
      <c r="AT70" s="522"/>
      <c r="AU70" s="123"/>
    </row>
    <row r="71" spans="1:47" ht="12.75">
      <c r="A71" s="18">
        <v>64</v>
      </c>
      <c r="B71" s="242" t="s">
        <v>338</v>
      </c>
      <c r="C71" s="707"/>
      <c r="D71" s="236" t="s">
        <v>264</v>
      </c>
      <c r="E71" s="243">
        <v>306</v>
      </c>
      <c r="F71" s="566" t="s">
        <v>1092</v>
      </c>
      <c r="G71" s="567" t="str">
        <f t="shared" si="6"/>
        <v>0132</v>
      </c>
      <c r="H71" s="208">
        <v>6</v>
      </c>
      <c r="I71" s="208" t="s">
        <v>542</v>
      </c>
      <c r="J71" s="209" t="s">
        <v>8</v>
      </c>
      <c r="K71" s="210">
        <v>1</v>
      </c>
      <c r="L71" s="211" t="s">
        <v>199</v>
      </c>
      <c r="M71" s="244"/>
      <c r="N71" s="244"/>
      <c r="O71" s="244"/>
      <c r="P71" s="239" t="s">
        <v>210</v>
      </c>
      <c r="Q71" s="202" t="s">
        <v>546</v>
      </c>
      <c r="R71" s="210" t="s">
        <v>225</v>
      </c>
      <c r="S71" s="210" t="s">
        <v>195</v>
      </c>
      <c r="T71" s="210">
        <v>11</v>
      </c>
      <c r="U71" s="239" t="s">
        <v>210</v>
      </c>
      <c r="V71" s="240" t="s">
        <v>0</v>
      </c>
      <c r="W71" s="240" t="s">
        <v>199</v>
      </c>
      <c r="X71" s="240">
        <v>3</v>
      </c>
      <c r="Y71" s="240">
        <f t="shared" si="7"/>
        <v>9</v>
      </c>
      <c r="Z71" s="240">
        <v>6</v>
      </c>
      <c r="AA71" s="241" t="s">
        <v>208</v>
      </c>
      <c r="AB71" s="522" t="s">
        <v>1175</v>
      </c>
      <c r="AC71" s="522" t="s">
        <v>1175</v>
      </c>
      <c r="AD71" s="522" t="s">
        <v>1175</v>
      </c>
      <c r="AE71" s="522" t="s">
        <v>1175</v>
      </c>
      <c r="AF71" s="522" t="s">
        <v>1175</v>
      </c>
      <c r="AG71" s="522" t="s">
        <v>1175</v>
      </c>
      <c r="AH71" s="522" t="s">
        <v>1175</v>
      </c>
      <c r="AI71" s="577"/>
      <c r="AJ71" s="523"/>
      <c r="AK71" s="523"/>
      <c r="AL71" s="523"/>
      <c r="AM71" s="523"/>
      <c r="AN71" s="523"/>
      <c r="AO71" s="523"/>
      <c r="AP71" s="523"/>
      <c r="AQ71" s="523"/>
      <c r="AR71" s="578"/>
      <c r="AS71" s="522" t="s">
        <v>1195</v>
      </c>
      <c r="AT71" s="522"/>
      <c r="AU71" s="123"/>
    </row>
    <row r="72" spans="1:47" ht="12.75">
      <c r="A72" s="18">
        <v>65</v>
      </c>
      <c r="B72" s="242" t="s">
        <v>339</v>
      </c>
      <c r="C72" s="707"/>
      <c r="D72" s="236" t="s">
        <v>264</v>
      </c>
      <c r="E72" s="243">
        <v>311</v>
      </c>
      <c r="F72" s="568" t="s">
        <v>1092</v>
      </c>
      <c r="G72" s="569" t="str">
        <f t="shared" si="6"/>
        <v>0137</v>
      </c>
      <c r="H72" s="208">
        <v>6</v>
      </c>
      <c r="I72" s="208" t="s">
        <v>542</v>
      </c>
      <c r="J72" s="209" t="s">
        <v>10</v>
      </c>
      <c r="K72" s="210">
        <v>1</v>
      </c>
      <c r="L72" s="211" t="s">
        <v>199</v>
      </c>
      <c r="M72" s="244"/>
      <c r="N72" s="244"/>
      <c r="O72" s="244"/>
      <c r="P72" s="239" t="s">
        <v>210</v>
      </c>
      <c r="Q72" s="202" t="s">
        <v>546</v>
      </c>
      <c r="R72" s="210" t="s">
        <v>225</v>
      </c>
      <c r="S72" s="210" t="s">
        <v>195</v>
      </c>
      <c r="T72" s="210">
        <v>12</v>
      </c>
      <c r="U72" s="239" t="s">
        <v>210</v>
      </c>
      <c r="V72" s="240" t="s">
        <v>0</v>
      </c>
      <c r="W72" s="240" t="s">
        <v>199</v>
      </c>
      <c r="X72" s="240">
        <v>3</v>
      </c>
      <c r="Y72" s="240">
        <f t="shared" si="7"/>
        <v>10</v>
      </c>
      <c r="Z72" s="240">
        <v>7</v>
      </c>
      <c r="AA72" s="241" t="s">
        <v>207</v>
      </c>
      <c r="AB72" s="522" t="s">
        <v>1175</v>
      </c>
      <c r="AC72" s="522" t="s">
        <v>1175</v>
      </c>
      <c r="AD72" s="522" t="s">
        <v>1175</v>
      </c>
      <c r="AE72" s="522" t="s">
        <v>1175</v>
      </c>
      <c r="AF72" s="522" t="s">
        <v>1175</v>
      </c>
      <c r="AG72" s="522" t="s">
        <v>1175</v>
      </c>
      <c r="AH72" s="522" t="s">
        <v>1175</v>
      </c>
      <c r="AI72" s="578"/>
      <c r="AJ72" s="523"/>
      <c r="AK72" s="523"/>
      <c r="AL72" s="523"/>
      <c r="AM72" s="523"/>
      <c r="AN72" s="523"/>
      <c r="AO72" s="523"/>
      <c r="AP72" s="523"/>
      <c r="AQ72" s="523"/>
      <c r="AR72" s="578"/>
      <c r="AS72" s="522" t="s">
        <v>1195</v>
      </c>
      <c r="AT72" s="523"/>
      <c r="AU72" s="586" t="s">
        <v>1194</v>
      </c>
    </row>
    <row r="73" spans="1:47" ht="12.75">
      <c r="A73" s="649">
        <v>66</v>
      </c>
      <c r="B73" s="242" t="s">
        <v>340</v>
      </c>
      <c r="C73" s="707"/>
      <c r="D73" s="236" t="s">
        <v>264</v>
      </c>
      <c r="E73" s="243">
        <v>303</v>
      </c>
      <c r="F73" s="566" t="s">
        <v>1092</v>
      </c>
      <c r="G73" s="567" t="str">
        <f t="shared" si="6"/>
        <v>012F</v>
      </c>
      <c r="H73" s="208">
        <v>6</v>
      </c>
      <c r="I73" s="208" t="s">
        <v>542</v>
      </c>
      <c r="J73" s="209" t="s">
        <v>12</v>
      </c>
      <c r="K73" s="210">
        <v>1</v>
      </c>
      <c r="L73" s="211" t="s">
        <v>199</v>
      </c>
      <c r="M73" s="244"/>
      <c r="N73" s="244"/>
      <c r="O73" s="244"/>
      <c r="P73" s="239" t="s">
        <v>210</v>
      </c>
      <c r="Q73" s="202" t="s">
        <v>546</v>
      </c>
      <c r="R73" s="210" t="s">
        <v>225</v>
      </c>
      <c r="S73" s="210" t="s">
        <v>247</v>
      </c>
      <c r="T73" s="210">
        <v>7</v>
      </c>
      <c r="U73" s="239" t="s">
        <v>210</v>
      </c>
      <c r="V73" s="240" t="s">
        <v>0</v>
      </c>
      <c r="W73" s="240" t="s">
        <v>199</v>
      </c>
      <c r="X73" s="240">
        <v>3</v>
      </c>
      <c r="Y73" s="240">
        <f t="shared" si="7"/>
        <v>10</v>
      </c>
      <c r="Z73" s="240">
        <v>7</v>
      </c>
      <c r="AA73" s="241" t="s">
        <v>208</v>
      </c>
      <c r="AB73" s="522" t="s">
        <v>1175</v>
      </c>
      <c r="AC73" s="522" t="s">
        <v>1175</v>
      </c>
      <c r="AD73" s="522" t="s">
        <v>1175</v>
      </c>
      <c r="AE73" s="522" t="s">
        <v>1175</v>
      </c>
      <c r="AF73" s="522" t="s">
        <v>1175</v>
      </c>
      <c r="AG73" s="522" t="s">
        <v>1175</v>
      </c>
      <c r="AH73" s="522" t="s">
        <v>1175</v>
      </c>
      <c r="AI73" s="577"/>
      <c r="AJ73" s="523"/>
      <c r="AK73" s="523"/>
      <c r="AL73" s="523"/>
      <c r="AM73" s="523"/>
      <c r="AN73" s="523"/>
      <c r="AO73" s="523"/>
      <c r="AP73" s="523"/>
      <c r="AQ73" s="523"/>
      <c r="AR73" s="578"/>
      <c r="AS73" s="522" t="s">
        <v>1195</v>
      </c>
      <c r="AT73" s="522"/>
      <c r="AU73" s="727" t="s">
        <v>1313</v>
      </c>
    </row>
    <row r="74" spans="1:47" ht="12.75">
      <c r="A74" s="18">
        <v>67</v>
      </c>
      <c r="B74" s="242" t="s">
        <v>341</v>
      </c>
      <c r="C74" s="707"/>
      <c r="D74" s="236" t="s">
        <v>264</v>
      </c>
      <c r="E74" s="243">
        <v>515</v>
      </c>
      <c r="F74" s="572" t="s">
        <v>1092</v>
      </c>
      <c r="G74" s="567" t="str">
        <f t="shared" si="6"/>
        <v>0203</v>
      </c>
      <c r="H74" s="208">
        <v>6</v>
      </c>
      <c r="I74" s="208" t="s">
        <v>542</v>
      </c>
      <c r="J74" s="209" t="s">
        <v>14</v>
      </c>
      <c r="K74" s="210">
        <v>1</v>
      </c>
      <c r="L74" s="211" t="s">
        <v>199</v>
      </c>
      <c r="M74" s="244"/>
      <c r="N74" s="244"/>
      <c r="O74" s="244"/>
      <c r="P74" s="239" t="s">
        <v>210</v>
      </c>
      <c r="Q74" s="202" t="s">
        <v>546</v>
      </c>
      <c r="R74" s="210" t="s">
        <v>225</v>
      </c>
      <c r="S74" s="210" t="s">
        <v>247</v>
      </c>
      <c r="T74" s="210">
        <v>8</v>
      </c>
      <c r="U74" s="239" t="s">
        <v>210</v>
      </c>
      <c r="V74" s="240" t="s">
        <v>0</v>
      </c>
      <c r="W74" s="240" t="s">
        <v>199</v>
      </c>
      <c r="X74" s="240">
        <v>3</v>
      </c>
      <c r="Y74" s="240">
        <f t="shared" si="7"/>
        <v>11</v>
      </c>
      <c r="Z74" s="240">
        <v>8</v>
      </c>
      <c r="AA74" s="241" t="s">
        <v>207</v>
      </c>
      <c r="AB74" s="522" t="s">
        <v>1175</v>
      </c>
      <c r="AC74" s="522" t="s">
        <v>1175</v>
      </c>
      <c r="AD74" s="522" t="s">
        <v>1175</v>
      </c>
      <c r="AE74" s="522" t="s">
        <v>1175</v>
      </c>
      <c r="AF74" s="522" t="s">
        <v>1175</v>
      </c>
      <c r="AG74" s="522" t="s">
        <v>1175</v>
      </c>
      <c r="AH74" s="522" t="s">
        <v>1175</v>
      </c>
      <c r="AI74" s="577"/>
      <c r="AJ74" s="523"/>
      <c r="AK74" s="523"/>
      <c r="AL74" s="523"/>
      <c r="AM74" s="523"/>
      <c r="AN74" s="523"/>
      <c r="AO74" s="523"/>
      <c r="AP74" s="523"/>
      <c r="AQ74" s="523"/>
      <c r="AR74" s="578"/>
      <c r="AS74" s="522" t="s">
        <v>1195</v>
      </c>
      <c r="AT74" s="522"/>
      <c r="AU74" s="123"/>
    </row>
    <row r="75" spans="1:47" ht="12.75">
      <c r="A75" s="18">
        <v>68</v>
      </c>
      <c r="B75" s="242" t="s">
        <v>342</v>
      </c>
      <c r="C75" s="707"/>
      <c r="D75" s="236" t="s">
        <v>264</v>
      </c>
      <c r="E75" s="243">
        <v>481</v>
      </c>
      <c r="F75" s="566" t="s">
        <v>1092</v>
      </c>
      <c r="G75" s="567" t="str">
        <f t="shared" si="6"/>
        <v>01E1</v>
      </c>
      <c r="H75" s="208">
        <v>6</v>
      </c>
      <c r="I75" s="208" t="s">
        <v>542</v>
      </c>
      <c r="J75" s="209" t="s">
        <v>16</v>
      </c>
      <c r="K75" s="210">
        <v>1</v>
      </c>
      <c r="L75" s="211" t="s">
        <v>199</v>
      </c>
      <c r="M75" s="244"/>
      <c r="N75" s="244"/>
      <c r="O75" s="244"/>
      <c r="P75" s="239" t="s">
        <v>210</v>
      </c>
      <c r="Q75" s="202" t="s">
        <v>546</v>
      </c>
      <c r="R75" s="210" t="s">
        <v>225</v>
      </c>
      <c r="S75" s="210" t="s">
        <v>247</v>
      </c>
      <c r="T75" s="210">
        <v>9</v>
      </c>
      <c r="U75" s="239" t="s">
        <v>210</v>
      </c>
      <c r="V75" s="240" t="s">
        <v>0</v>
      </c>
      <c r="W75" s="240" t="s">
        <v>199</v>
      </c>
      <c r="X75" s="240">
        <v>3</v>
      </c>
      <c r="Y75" s="240">
        <f t="shared" si="7"/>
        <v>11</v>
      </c>
      <c r="Z75" s="240">
        <v>8</v>
      </c>
      <c r="AA75" s="241" t="s">
        <v>208</v>
      </c>
      <c r="AB75" s="522" t="s">
        <v>1175</v>
      </c>
      <c r="AC75" s="522" t="s">
        <v>1175</v>
      </c>
      <c r="AD75" s="522" t="s">
        <v>1175</v>
      </c>
      <c r="AE75" s="522" t="s">
        <v>1175</v>
      </c>
      <c r="AF75" s="522" t="s">
        <v>1175</v>
      </c>
      <c r="AG75" s="522" t="s">
        <v>1175</v>
      </c>
      <c r="AH75" s="522" t="s">
        <v>1175</v>
      </c>
      <c r="AI75" s="577"/>
      <c r="AJ75" s="523"/>
      <c r="AK75" s="523"/>
      <c r="AL75" s="523"/>
      <c r="AM75" s="523"/>
      <c r="AN75" s="523"/>
      <c r="AO75" s="523"/>
      <c r="AP75" s="523"/>
      <c r="AQ75" s="523"/>
      <c r="AR75" s="578"/>
      <c r="AS75" s="522" t="s">
        <v>1195</v>
      </c>
      <c r="AT75" s="522"/>
      <c r="AU75" s="123"/>
    </row>
    <row r="76" spans="1:47" ht="13.5" thickBot="1">
      <c r="A76" s="726">
        <v>69</v>
      </c>
      <c r="B76" s="423" t="s">
        <v>343</v>
      </c>
      <c r="C76" s="714"/>
      <c r="D76" s="236" t="s">
        <v>264</v>
      </c>
      <c r="E76" s="243">
        <v>81</v>
      </c>
      <c r="F76" s="667" t="s">
        <v>1092</v>
      </c>
      <c r="G76" s="668" t="str">
        <f t="shared" si="6"/>
        <v>0051</v>
      </c>
      <c r="H76" s="424">
        <v>6</v>
      </c>
      <c r="I76" s="424" t="s">
        <v>542</v>
      </c>
      <c r="J76" s="425" t="s">
        <v>18</v>
      </c>
      <c r="K76" s="426">
        <v>1</v>
      </c>
      <c r="L76" s="427" t="s">
        <v>199</v>
      </c>
      <c r="M76" s="428"/>
      <c r="N76" s="428"/>
      <c r="O76" s="428"/>
      <c r="P76" s="429" t="s">
        <v>210</v>
      </c>
      <c r="Q76" s="430" t="s">
        <v>546</v>
      </c>
      <c r="R76" s="426" t="s">
        <v>225</v>
      </c>
      <c r="S76" s="426" t="s">
        <v>247</v>
      </c>
      <c r="T76" s="426">
        <v>10</v>
      </c>
      <c r="U76" s="429" t="s">
        <v>210</v>
      </c>
      <c r="V76" s="431" t="s">
        <v>0</v>
      </c>
      <c r="W76" s="431" t="s">
        <v>199</v>
      </c>
      <c r="X76" s="431">
        <v>3</v>
      </c>
      <c r="Y76" s="431">
        <f t="shared" si="7"/>
        <v>13</v>
      </c>
      <c r="Z76" s="431">
        <v>9</v>
      </c>
      <c r="AA76" s="432" t="s">
        <v>207</v>
      </c>
      <c r="AB76" s="522" t="s">
        <v>1175</v>
      </c>
      <c r="AC76" s="522" t="s">
        <v>1175</v>
      </c>
      <c r="AD76" s="522" t="s">
        <v>1175</v>
      </c>
      <c r="AE76" s="522" t="s">
        <v>1175</v>
      </c>
      <c r="AF76" s="522" t="s">
        <v>1175</v>
      </c>
      <c r="AG76" s="522" t="s">
        <v>1175</v>
      </c>
      <c r="AH76" s="522" t="s">
        <v>1175</v>
      </c>
      <c r="AI76" s="577"/>
      <c r="AJ76" s="575"/>
      <c r="AK76" s="575"/>
      <c r="AL76" s="575"/>
      <c r="AM76" s="575"/>
      <c r="AN76" s="575"/>
      <c r="AO76" s="575"/>
      <c r="AP76" s="575"/>
      <c r="AQ76" s="575"/>
      <c r="AR76" s="657"/>
      <c r="AS76" s="522" t="s">
        <v>1195</v>
      </c>
      <c r="AT76" s="522"/>
      <c r="AU76" s="727" t="s">
        <v>1313</v>
      </c>
    </row>
    <row r="77" spans="1:47" ht="12.75">
      <c r="A77" s="387">
        <v>70</v>
      </c>
      <c r="B77" s="397" t="s">
        <v>344</v>
      </c>
      <c r="C77" s="715"/>
      <c r="D77" s="398" t="s">
        <v>264</v>
      </c>
      <c r="E77" s="399">
        <v>522</v>
      </c>
      <c r="F77" s="570" t="s">
        <v>1092</v>
      </c>
      <c r="G77" s="571" t="str">
        <f t="shared" si="6"/>
        <v>020A</v>
      </c>
      <c r="H77" s="400">
        <v>6</v>
      </c>
      <c r="I77" s="400" t="s">
        <v>542</v>
      </c>
      <c r="J77" s="401" t="s">
        <v>20</v>
      </c>
      <c r="K77" s="402">
        <v>1</v>
      </c>
      <c r="L77" s="403" t="s">
        <v>199</v>
      </c>
      <c r="M77" s="404"/>
      <c r="N77" s="404"/>
      <c r="O77" s="404"/>
      <c r="P77" s="405" t="s">
        <v>210</v>
      </c>
      <c r="Q77" s="406" t="s">
        <v>546</v>
      </c>
      <c r="R77" s="402" t="s">
        <v>225</v>
      </c>
      <c r="S77" s="402" t="s">
        <v>247</v>
      </c>
      <c r="T77" s="402">
        <v>11</v>
      </c>
      <c r="U77" s="405" t="s">
        <v>210</v>
      </c>
      <c r="V77" s="407" t="s">
        <v>0</v>
      </c>
      <c r="W77" s="407" t="s">
        <v>199</v>
      </c>
      <c r="X77" s="407">
        <v>3</v>
      </c>
      <c r="Y77" s="407">
        <f t="shared" si="7"/>
        <v>13</v>
      </c>
      <c r="Z77" s="407">
        <v>9</v>
      </c>
      <c r="AA77" s="408" t="s">
        <v>208</v>
      </c>
      <c r="AB77" s="522" t="s">
        <v>1175</v>
      </c>
      <c r="AC77" s="522" t="s">
        <v>1175</v>
      </c>
      <c r="AD77" s="522" t="s">
        <v>1175</v>
      </c>
      <c r="AE77" s="522" t="s">
        <v>1175</v>
      </c>
      <c r="AF77" s="522" t="s">
        <v>1175</v>
      </c>
      <c r="AG77" s="522" t="s">
        <v>1175</v>
      </c>
      <c r="AH77" s="522" t="s">
        <v>1175</v>
      </c>
      <c r="AI77" s="577"/>
      <c r="AJ77" s="574"/>
      <c r="AK77" s="574"/>
      <c r="AL77" s="574"/>
      <c r="AM77" s="574"/>
      <c r="AN77" s="574"/>
      <c r="AO77" s="574"/>
      <c r="AP77" s="574"/>
      <c r="AQ77" s="574"/>
      <c r="AR77" s="658"/>
      <c r="AS77" s="522" t="s">
        <v>1195</v>
      </c>
      <c r="AT77" s="522"/>
      <c r="AU77" s="123"/>
    </row>
    <row r="78" spans="1:47" ht="12.75">
      <c r="A78" s="18">
        <v>71</v>
      </c>
      <c r="B78" s="242" t="s">
        <v>345</v>
      </c>
      <c r="C78" s="707"/>
      <c r="D78" s="236" t="s">
        <v>264</v>
      </c>
      <c r="E78" s="243">
        <v>373</v>
      </c>
      <c r="F78" s="566" t="s">
        <v>1092</v>
      </c>
      <c r="G78" s="567" t="str">
        <f t="shared" si="6"/>
        <v>0175</v>
      </c>
      <c r="H78" s="208">
        <v>6</v>
      </c>
      <c r="I78" s="208" t="s">
        <v>542</v>
      </c>
      <c r="J78" s="209" t="s">
        <v>22</v>
      </c>
      <c r="K78" s="210">
        <v>1</v>
      </c>
      <c r="L78" s="211" t="s">
        <v>199</v>
      </c>
      <c r="M78" s="244"/>
      <c r="N78" s="244"/>
      <c r="O78" s="244"/>
      <c r="P78" s="239" t="s">
        <v>210</v>
      </c>
      <c r="Q78" s="202" t="s">
        <v>546</v>
      </c>
      <c r="R78" s="210" t="s">
        <v>225</v>
      </c>
      <c r="S78" s="210" t="s">
        <v>247</v>
      </c>
      <c r="T78" s="210">
        <v>12</v>
      </c>
      <c r="U78" s="239" t="s">
        <v>210</v>
      </c>
      <c r="V78" s="240" t="s">
        <v>0</v>
      </c>
      <c r="W78" s="240" t="s">
        <v>199</v>
      </c>
      <c r="X78" s="240">
        <v>3</v>
      </c>
      <c r="Y78" s="240">
        <f t="shared" si="7"/>
        <v>14</v>
      </c>
      <c r="Z78" s="240">
        <v>10</v>
      </c>
      <c r="AA78" s="241" t="s">
        <v>207</v>
      </c>
      <c r="AB78" s="522" t="s">
        <v>1175</v>
      </c>
      <c r="AC78" s="522" t="s">
        <v>1175</v>
      </c>
      <c r="AD78" s="522" t="s">
        <v>1175</v>
      </c>
      <c r="AE78" s="522" t="s">
        <v>1175</v>
      </c>
      <c r="AF78" s="522" t="s">
        <v>1175</v>
      </c>
      <c r="AG78" s="522" t="s">
        <v>1175</v>
      </c>
      <c r="AH78" s="522" t="s">
        <v>1175</v>
      </c>
      <c r="AI78" s="577"/>
      <c r="AJ78" s="523"/>
      <c r="AK78" s="523"/>
      <c r="AL78" s="523"/>
      <c r="AM78" s="523"/>
      <c r="AN78" s="523"/>
      <c r="AO78" s="523"/>
      <c r="AP78" s="523"/>
      <c r="AQ78" s="523"/>
      <c r="AR78" s="578"/>
      <c r="AS78" s="522" t="s">
        <v>1195</v>
      </c>
      <c r="AT78" s="522"/>
      <c r="AU78" s="123"/>
    </row>
    <row r="79" spans="1:47" ht="12.75">
      <c r="A79" s="18">
        <v>72</v>
      </c>
      <c r="B79" s="242" t="s">
        <v>346</v>
      </c>
      <c r="C79" s="707"/>
      <c r="D79" s="236" t="s">
        <v>264</v>
      </c>
      <c r="E79" s="243">
        <v>423</v>
      </c>
      <c r="F79" s="566" t="s">
        <v>1092</v>
      </c>
      <c r="G79" s="567" t="str">
        <f t="shared" si="6"/>
        <v>01A7</v>
      </c>
      <c r="H79" s="208">
        <v>6</v>
      </c>
      <c r="I79" s="208" t="s">
        <v>542</v>
      </c>
      <c r="J79" s="209" t="s">
        <v>24</v>
      </c>
      <c r="K79" s="210">
        <v>1</v>
      </c>
      <c r="L79" s="211" t="s">
        <v>199</v>
      </c>
      <c r="M79" s="244"/>
      <c r="N79" s="244"/>
      <c r="O79" s="244"/>
      <c r="P79" s="433" t="s">
        <v>210</v>
      </c>
      <c r="Q79" s="202" t="s">
        <v>546</v>
      </c>
      <c r="R79" s="210" t="s">
        <v>225</v>
      </c>
      <c r="S79" s="210" t="s">
        <v>248</v>
      </c>
      <c r="T79" s="210">
        <v>7</v>
      </c>
      <c r="U79" s="433" t="s">
        <v>210</v>
      </c>
      <c r="V79" s="240" t="s">
        <v>0</v>
      </c>
      <c r="W79" s="240" t="s">
        <v>199</v>
      </c>
      <c r="X79" s="240">
        <v>3</v>
      </c>
      <c r="Y79" s="240">
        <f t="shared" si="7"/>
        <v>14</v>
      </c>
      <c r="Z79" s="240">
        <v>10</v>
      </c>
      <c r="AA79" s="241" t="s">
        <v>208</v>
      </c>
      <c r="AB79" s="522" t="s">
        <v>1175</v>
      </c>
      <c r="AC79" s="522" t="s">
        <v>1175</v>
      </c>
      <c r="AD79" s="522" t="s">
        <v>1175</v>
      </c>
      <c r="AE79" s="522" t="s">
        <v>1175</v>
      </c>
      <c r="AF79" s="522" t="s">
        <v>1175</v>
      </c>
      <c r="AG79" s="522" t="s">
        <v>1175</v>
      </c>
      <c r="AH79" s="522" t="s">
        <v>1175</v>
      </c>
      <c r="AI79" s="577"/>
      <c r="AJ79" s="523"/>
      <c r="AK79" s="523"/>
      <c r="AL79" s="523"/>
      <c r="AM79" s="523"/>
      <c r="AN79" s="523"/>
      <c r="AO79" s="523"/>
      <c r="AP79" s="523"/>
      <c r="AQ79" s="523"/>
      <c r="AR79" s="578"/>
      <c r="AS79" s="522" t="s">
        <v>1195</v>
      </c>
      <c r="AT79" s="522"/>
      <c r="AU79" s="123"/>
    </row>
    <row r="80" spans="1:47" ht="12.75">
      <c r="A80" s="18">
        <v>73</v>
      </c>
      <c r="B80" s="242" t="s">
        <v>347</v>
      </c>
      <c r="C80" s="707"/>
      <c r="D80" s="236" t="s">
        <v>264</v>
      </c>
      <c r="E80" s="243">
        <v>352</v>
      </c>
      <c r="F80" s="566" t="s">
        <v>1092</v>
      </c>
      <c r="G80" s="567" t="str">
        <f t="shared" si="6"/>
        <v>0160</v>
      </c>
      <c r="H80" s="208">
        <v>6</v>
      </c>
      <c r="I80" s="208" t="s">
        <v>542</v>
      </c>
      <c r="J80" s="209" t="s">
        <v>26</v>
      </c>
      <c r="K80" s="210">
        <v>1</v>
      </c>
      <c r="L80" s="211" t="s">
        <v>199</v>
      </c>
      <c r="M80" s="244"/>
      <c r="N80" s="244"/>
      <c r="O80" s="244"/>
      <c r="P80" s="239" t="s">
        <v>210</v>
      </c>
      <c r="Q80" s="202" t="s">
        <v>546</v>
      </c>
      <c r="R80" s="210" t="s">
        <v>225</v>
      </c>
      <c r="S80" s="210" t="s">
        <v>248</v>
      </c>
      <c r="T80" s="210">
        <v>8</v>
      </c>
      <c r="U80" s="239" t="s">
        <v>210</v>
      </c>
      <c r="V80" s="240" t="s">
        <v>0</v>
      </c>
      <c r="W80" s="240" t="s">
        <v>199</v>
      </c>
      <c r="X80" s="240">
        <v>3</v>
      </c>
      <c r="Y80" s="240">
        <f t="shared" si="7"/>
        <v>15</v>
      </c>
      <c r="Z80" s="240">
        <v>11</v>
      </c>
      <c r="AA80" s="241" t="s">
        <v>207</v>
      </c>
      <c r="AB80" s="522" t="s">
        <v>1175</v>
      </c>
      <c r="AC80" s="522" t="s">
        <v>1175</v>
      </c>
      <c r="AD80" s="522" t="s">
        <v>1175</v>
      </c>
      <c r="AE80" s="522" t="s">
        <v>1175</v>
      </c>
      <c r="AF80" s="522" t="s">
        <v>1175</v>
      </c>
      <c r="AG80" s="522" t="s">
        <v>1175</v>
      </c>
      <c r="AH80" s="522" t="s">
        <v>1175</v>
      </c>
      <c r="AI80" s="577"/>
      <c r="AJ80" s="523"/>
      <c r="AK80" s="523"/>
      <c r="AL80" s="523"/>
      <c r="AM80" s="523"/>
      <c r="AN80" s="523"/>
      <c r="AO80" s="523"/>
      <c r="AP80" s="523"/>
      <c r="AQ80" s="523"/>
      <c r="AR80" s="578"/>
      <c r="AS80" s="522" t="s">
        <v>1195</v>
      </c>
      <c r="AT80" s="522"/>
      <c r="AU80" s="123"/>
    </row>
    <row r="81" spans="1:47" ht="12.75">
      <c r="A81" s="18">
        <v>74</v>
      </c>
      <c r="B81" s="242" t="s">
        <v>348</v>
      </c>
      <c r="C81" s="707"/>
      <c r="D81" s="236" t="s">
        <v>264</v>
      </c>
      <c r="E81" s="243">
        <v>500</v>
      </c>
      <c r="F81" s="566" t="s">
        <v>1092</v>
      </c>
      <c r="G81" s="567" t="str">
        <f t="shared" si="6"/>
        <v>01F4</v>
      </c>
      <c r="H81" s="208">
        <v>6</v>
      </c>
      <c r="I81" s="208" t="s">
        <v>542</v>
      </c>
      <c r="J81" s="209" t="s">
        <v>28</v>
      </c>
      <c r="K81" s="210">
        <v>1</v>
      </c>
      <c r="L81" s="211" t="s">
        <v>199</v>
      </c>
      <c r="M81" s="244"/>
      <c r="N81" s="244"/>
      <c r="O81" s="244"/>
      <c r="P81" s="239" t="s">
        <v>210</v>
      </c>
      <c r="Q81" s="202" t="s">
        <v>546</v>
      </c>
      <c r="R81" s="210" t="s">
        <v>225</v>
      </c>
      <c r="S81" s="210" t="s">
        <v>248</v>
      </c>
      <c r="T81" s="210">
        <v>9</v>
      </c>
      <c r="U81" s="239" t="s">
        <v>210</v>
      </c>
      <c r="V81" s="240" t="s">
        <v>0</v>
      </c>
      <c r="W81" s="240" t="s">
        <v>199</v>
      </c>
      <c r="X81" s="240">
        <v>3</v>
      </c>
      <c r="Y81" s="240">
        <f t="shared" si="7"/>
        <v>15</v>
      </c>
      <c r="Z81" s="240">
        <v>11</v>
      </c>
      <c r="AA81" s="241" t="s">
        <v>208</v>
      </c>
      <c r="AB81" s="522" t="s">
        <v>1175</v>
      </c>
      <c r="AC81" s="522" t="s">
        <v>1175</v>
      </c>
      <c r="AD81" s="522" t="s">
        <v>1175</v>
      </c>
      <c r="AE81" s="522" t="s">
        <v>1175</v>
      </c>
      <c r="AF81" s="522" t="s">
        <v>1175</v>
      </c>
      <c r="AG81" s="522" t="s">
        <v>1175</v>
      </c>
      <c r="AH81" s="522" t="s">
        <v>1175</v>
      </c>
      <c r="AI81" s="577"/>
      <c r="AJ81" s="523"/>
      <c r="AK81" s="523"/>
      <c r="AL81" s="523"/>
      <c r="AM81" s="523"/>
      <c r="AN81" s="523"/>
      <c r="AO81" s="523"/>
      <c r="AP81" s="523"/>
      <c r="AQ81" s="523"/>
      <c r="AR81" s="578"/>
      <c r="AS81" s="522" t="s">
        <v>1195</v>
      </c>
      <c r="AT81" s="522"/>
      <c r="AU81" s="123"/>
    </row>
    <row r="82" spans="1:46" ht="12.75">
      <c r="A82" s="649">
        <v>75</v>
      </c>
      <c r="B82" s="242" t="s">
        <v>349</v>
      </c>
      <c r="C82" s="707"/>
      <c r="D82" s="236" t="s">
        <v>264</v>
      </c>
      <c r="E82" s="243">
        <v>479</v>
      </c>
      <c r="F82" s="566" t="s">
        <v>1092</v>
      </c>
      <c r="G82" s="567" t="str">
        <f t="shared" si="6"/>
        <v>01DF</v>
      </c>
      <c r="H82" s="208">
        <v>6</v>
      </c>
      <c r="I82" s="208" t="s">
        <v>542</v>
      </c>
      <c r="J82" s="209" t="s">
        <v>30</v>
      </c>
      <c r="K82" s="210">
        <v>1</v>
      </c>
      <c r="L82" s="211" t="s">
        <v>199</v>
      </c>
      <c r="M82" s="244"/>
      <c r="N82" s="244"/>
      <c r="O82" s="244"/>
      <c r="P82" s="239" t="s">
        <v>210</v>
      </c>
      <c r="Q82" s="202" t="s">
        <v>546</v>
      </c>
      <c r="R82" s="210" t="s">
        <v>225</v>
      </c>
      <c r="S82" s="210" t="s">
        <v>248</v>
      </c>
      <c r="T82" s="210">
        <v>10</v>
      </c>
      <c r="U82" s="239" t="s">
        <v>210</v>
      </c>
      <c r="V82" s="240" t="s">
        <v>0</v>
      </c>
      <c r="W82" s="240" t="s">
        <v>199</v>
      </c>
      <c r="X82" s="240">
        <v>3</v>
      </c>
      <c r="Y82" s="240">
        <f t="shared" si="7"/>
        <v>16</v>
      </c>
      <c r="Z82" s="240">
        <v>12</v>
      </c>
      <c r="AA82" s="241" t="s">
        <v>207</v>
      </c>
      <c r="AB82" s="522" t="s">
        <v>1175</v>
      </c>
      <c r="AC82" s="522" t="s">
        <v>1175</v>
      </c>
      <c r="AD82" s="522" t="s">
        <v>1175</v>
      </c>
      <c r="AE82" s="522" t="s">
        <v>1175</v>
      </c>
      <c r="AF82" s="522" t="s">
        <v>1175</v>
      </c>
      <c r="AG82" s="522" t="s">
        <v>1175</v>
      </c>
      <c r="AH82" s="522" t="s">
        <v>1175</v>
      </c>
      <c r="AI82" s="577"/>
      <c r="AJ82" s="523"/>
      <c r="AK82" s="523"/>
      <c r="AL82" s="523"/>
      <c r="AM82" s="523"/>
      <c r="AN82" s="523"/>
      <c r="AO82" s="523"/>
      <c r="AP82" s="523"/>
      <c r="AQ82" s="523"/>
      <c r="AR82" s="578"/>
      <c r="AS82" s="522" t="s">
        <v>1195</v>
      </c>
      <c r="AT82" s="522"/>
    </row>
    <row r="83" spans="1:47" ht="12.75">
      <c r="A83" s="18">
        <v>76</v>
      </c>
      <c r="B83" s="242" t="s">
        <v>350</v>
      </c>
      <c r="C83" s="707"/>
      <c r="D83" s="236" t="s">
        <v>264</v>
      </c>
      <c r="E83" s="243">
        <v>478</v>
      </c>
      <c r="F83" s="566" t="s">
        <v>1092</v>
      </c>
      <c r="G83" s="567" t="str">
        <f t="shared" si="6"/>
        <v>01DE</v>
      </c>
      <c r="H83" s="208">
        <v>6</v>
      </c>
      <c r="I83" s="208" t="s">
        <v>542</v>
      </c>
      <c r="J83" s="209" t="s">
        <v>32</v>
      </c>
      <c r="K83" s="210">
        <v>1</v>
      </c>
      <c r="L83" s="211" t="s">
        <v>199</v>
      </c>
      <c r="M83" s="244"/>
      <c r="N83" s="244"/>
      <c r="O83" s="244"/>
      <c r="P83" s="239" t="s">
        <v>210</v>
      </c>
      <c r="Q83" s="202" t="s">
        <v>546</v>
      </c>
      <c r="R83" s="210" t="s">
        <v>225</v>
      </c>
      <c r="S83" s="210" t="s">
        <v>248</v>
      </c>
      <c r="T83" s="210">
        <v>11</v>
      </c>
      <c r="U83" s="239" t="s">
        <v>210</v>
      </c>
      <c r="V83" s="240" t="s">
        <v>0</v>
      </c>
      <c r="W83" s="240" t="s">
        <v>199</v>
      </c>
      <c r="X83" s="240">
        <v>3</v>
      </c>
      <c r="Y83" s="240">
        <f t="shared" si="7"/>
        <v>16</v>
      </c>
      <c r="Z83" s="240">
        <v>12</v>
      </c>
      <c r="AA83" s="241" t="s">
        <v>208</v>
      </c>
      <c r="AB83" s="522" t="s">
        <v>1175</v>
      </c>
      <c r="AC83" s="522" t="s">
        <v>1175</v>
      </c>
      <c r="AD83" s="552" t="s">
        <v>1215</v>
      </c>
      <c r="AE83" s="552" t="s">
        <v>1215</v>
      </c>
      <c r="AF83" s="522" t="s">
        <v>1175</v>
      </c>
      <c r="AG83" s="522" t="s">
        <v>1175</v>
      </c>
      <c r="AH83" s="522" t="s">
        <v>1175</v>
      </c>
      <c r="AI83" s="577"/>
      <c r="AJ83" s="523"/>
      <c r="AK83" s="523"/>
      <c r="AL83" s="523"/>
      <c r="AM83" s="523"/>
      <c r="AN83" s="523"/>
      <c r="AO83" s="523"/>
      <c r="AP83" s="523"/>
      <c r="AQ83" s="523"/>
      <c r="AR83" s="578"/>
      <c r="AS83" s="522" t="s">
        <v>1195</v>
      </c>
      <c r="AT83" s="522"/>
      <c r="AU83" s="586" t="s">
        <v>1197</v>
      </c>
    </row>
    <row r="84" spans="1:47" ht="12.75">
      <c r="A84" s="18">
        <v>77</v>
      </c>
      <c r="B84" s="242" t="s">
        <v>351</v>
      </c>
      <c r="C84" s="707"/>
      <c r="D84" s="236" t="s">
        <v>264</v>
      </c>
      <c r="E84" s="243">
        <v>317</v>
      </c>
      <c r="F84" s="566" t="s">
        <v>1092</v>
      </c>
      <c r="G84" s="567" t="str">
        <f t="shared" si="6"/>
        <v>013D</v>
      </c>
      <c r="H84" s="208">
        <v>6</v>
      </c>
      <c r="I84" s="208" t="s">
        <v>542</v>
      </c>
      <c r="J84" s="209" t="s">
        <v>34</v>
      </c>
      <c r="K84" s="210">
        <v>1</v>
      </c>
      <c r="L84" s="211" t="s">
        <v>199</v>
      </c>
      <c r="M84" s="244"/>
      <c r="N84" s="244"/>
      <c r="O84" s="244"/>
      <c r="P84" s="239" t="s">
        <v>210</v>
      </c>
      <c r="Q84" s="202" t="s">
        <v>546</v>
      </c>
      <c r="R84" s="210" t="s">
        <v>225</v>
      </c>
      <c r="S84" s="210" t="s">
        <v>248</v>
      </c>
      <c r="T84" s="210">
        <v>12</v>
      </c>
      <c r="U84" s="239" t="s">
        <v>210</v>
      </c>
      <c r="V84" s="240" t="s">
        <v>0</v>
      </c>
      <c r="W84" s="240" t="s">
        <v>199</v>
      </c>
      <c r="X84" s="240">
        <v>3</v>
      </c>
      <c r="Y84" s="240">
        <f t="shared" si="7"/>
        <v>17</v>
      </c>
      <c r="Z84" s="240">
        <v>13</v>
      </c>
      <c r="AA84" s="241" t="s">
        <v>207</v>
      </c>
      <c r="AB84" s="522" t="s">
        <v>1175</v>
      </c>
      <c r="AC84" s="522" t="s">
        <v>1175</v>
      </c>
      <c r="AD84" s="522" t="s">
        <v>1175</v>
      </c>
      <c r="AE84" s="522" t="s">
        <v>1175</v>
      </c>
      <c r="AF84" s="522" t="s">
        <v>1175</v>
      </c>
      <c r="AG84" s="522" t="s">
        <v>1175</v>
      </c>
      <c r="AH84" s="522" t="s">
        <v>1175</v>
      </c>
      <c r="AI84" s="577"/>
      <c r="AJ84" s="523"/>
      <c r="AK84" s="523"/>
      <c r="AL84" s="523"/>
      <c r="AM84" s="523"/>
      <c r="AN84" s="523"/>
      <c r="AO84" s="523"/>
      <c r="AP84" s="523"/>
      <c r="AQ84" s="523"/>
      <c r="AR84" s="578"/>
      <c r="AS84" s="522" t="s">
        <v>1195</v>
      </c>
      <c r="AT84" s="522"/>
      <c r="AU84" s="123"/>
    </row>
    <row r="85" spans="1:47" ht="12.75">
      <c r="A85" s="18">
        <v>78</v>
      </c>
      <c r="B85" s="242" t="s">
        <v>352</v>
      </c>
      <c r="C85" s="707"/>
      <c r="D85" s="236" t="s">
        <v>264</v>
      </c>
      <c r="E85" s="243">
        <v>310</v>
      </c>
      <c r="F85" s="566" t="s">
        <v>1092</v>
      </c>
      <c r="G85" s="567" t="str">
        <f t="shared" si="6"/>
        <v>0136</v>
      </c>
      <c r="H85" s="208">
        <v>6</v>
      </c>
      <c r="I85" s="208" t="s">
        <v>542</v>
      </c>
      <c r="J85" s="209" t="s">
        <v>36</v>
      </c>
      <c r="K85" s="210">
        <v>1</v>
      </c>
      <c r="L85" s="211" t="s">
        <v>199</v>
      </c>
      <c r="M85" s="244"/>
      <c r="N85" s="244"/>
      <c r="O85" s="244"/>
      <c r="P85" s="239" t="s">
        <v>210</v>
      </c>
      <c r="Q85" s="202" t="s">
        <v>546</v>
      </c>
      <c r="R85" s="210" t="s">
        <v>225</v>
      </c>
      <c r="S85" s="210" t="s">
        <v>249</v>
      </c>
      <c r="T85" s="210">
        <v>7</v>
      </c>
      <c r="U85" s="239" t="s">
        <v>210</v>
      </c>
      <c r="V85" s="240" t="s">
        <v>0</v>
      </c>
      <c r="W85" s="240" t="s">
        <v>199</v>
      </c>
      <c r="X85" s="240">
        <v>3</v>
      </c>
      <c r="Y85" s="240">
        <f t="shared" si="7"/>
        <v>17</v>
      </c>
      <c r="Z85" s="240">
        <v>13</v>
      </c>
      <c r="AA85" s="241" t="s">
        <v>208</v>
      </c>
      <c r="AB85" s="522" t="s">
        <v>1175</v>
      </c>
      <c r="AC85" s="522" t="s">
        <v>1175</v>
      </c>
      <c r="AD85" s="522" t="s">
        <v>1175</v>
      </c>
      <c r="AE85" s="522" t="s">
        <v>1175</v>
      </c>
      <c r="AF85" s="522" t="s">
        <v>1175</v>
      </c>
      <c r="AG85" s="522" t="s">
        <v>1175</v>
      </c>
      <c r="AH85" s="522" t="s">
        <v>1175</v>
      </c>
      <c r="AI85" s="578"/>
      <c r="AJ85" s="523"/>
      <c r="AK85" s="523"/>
      <c r="AL85" s="523"/>
      <c r="AM85" s="523"/>
      <c r="AN85" s="523"/>
      <c r="AO85" s="523"/>
      <c r="AP85" s="523"/>
      <c r="AQ85" s="523"/>
      <c r="AR85" s="578"/>
      <c r="AS85" s="522" t="s">
        <v>1195</v>
      </c>
      <c r="AT85" s="522"/>
      <c r="AU85" s="586" t="s">
        <v>1196</v>
      </c>
    </row>
    <row r="86" spans="1:47" ht="12.75">
      <c r="A86" s="18">
        <v>79</v>
      </c>
      <c r="B86" s="242" t="s">
        <v>353</v>
      </c>
      <c r="C86" s="707"/>
      <c r="D86" s="236" t="s">
        <v>264</v>
      </c>
      <c r="E86" s="243">
        <v>329</v>
      </c>
      <c r="F86" s="566" t="s">
        <v>1092</v>
      </c>
      <c r="G86" s="567" t="str">
        <f t="shared" si="6"/>
        <v>0149</v>
      </c>
      <c r="H86" s="208">
        <v>6</v>
      </c>
      <c r="I86" s="208" t="s">
        <v>542</v>
      </c>
      <c r="J86" s="209" t="s">
        <v>38</v>
      </c>
      <c r="K86" s="210">
        <v>1</v>
      </c>
      <c r="L86" s="211" t="s">
        <v>199</v>
      </c>
      <c r="M86" s="244"/>
      <c r="N86" s="244"/>
      <c r="O86" s="244"/>
      <c r="P86" s="239" t="s">
        <v>210</v>
      </c>
      <c r="Q86" s="202" t="s">
        <v>546</v>
      </c>
      <c r="R86" s="210" t="s">
        <v>225</v>
      </c>
      <c r="S86" s="210" t="s">
        <v>249</v>
      </c>
      <c r="T86" s="210">
        <v>8</v>
      </c>
      <c r="U86" s="239" t="s">
        <v>210</v>
      </c>
      <c r="V86" s="240" t="s">
        <v>0</v>
      </c>
      <c r="W86" s="240" t="s">
        <v>199</v>
      </c>
      <c r="X86" s="240">
        <v>3</v>
      </c>
      <c r="Y86" s="240">
        <f t="shared" si="7"/>
        <v>18</v>
      </c>
      <c r="Z86" s="240">
        <v>14</v>
      </c>
      <c r="AA86" s="241" t="s">
        <v>207</v>
      </c>
      <c r="AB86" s="522" t="s">
        <v>1175</v>
      </c>
      <c r="AC86" s="522" t="s">
        <v>1175</v>
      </c>
      <c r="AD86" s="552" t="s">
        <v>1145</v>
      </c>
      <c r="AE86" s="522" t="s">
        <v>1175</v>
      </c>
      <c r="AF86" s="522" t="s">
        <v>1175</v>
      </c>
      <c r="AG86" s="522" t="s">
        <v>1175</v>
      </c>
      <c r="AH86" s="522" t="s">
        <v>1175</v>
      </c>
      <c r="AI86" s="577"/>
      <c r="AJ86" s="523"/>
      <c r="AK86" s="523"/>
      <c r="AL86" s="523"/>
      <c r="AM86" s="523"/>
      <c r="AN86" s="523"/>
      <c r="AO86" s="523"/>
      <c r="AP86" s="523"/>
      <c r="AQ86" s="523"/>
      <c r="AR86" s="578"/>
      <c r="AS86" s="522" t="s">
        <v>1195</v>
      </c>
      <c r="AT86" s="522"/>
      <c r="AU86" s="123"/>
    </row>
    <row r="87" spans="1:47" ht="12.75">
      <c r="A87" s="18">
        <v>80</v>
      </c>
      <c r="B87" s="242" t="s">
        <v>354</v>
      </c>
      <c r="C87" s="707"/>
      <c r="D87" s="236" t="s">
        <v>264</v>
      </c>
      <c r="E87" s="243">
        <v>495</v>
      </c>
      <c r="F87" s="566" t="s">
        <v>1092</v>
      </c>
      <c r="G87" s="567" t="str">
        <f t="shared" si="6"/>
        <v>01EF</v>
      </c>
      <c r="H87" s="208">
        <v>6</v>
      </c>
      <c r="I87" s="208" t="s">
        <v>542</v>
      </c>
      <c r="J87" s="209" t="s">
        <v>40</v>
      </c>
      <c r="K87" s="210">
        <v>1</v>
      </c>
      <c r="L87" s="211" t="s">
        <v>199</v>
      </c>
      <c r="M87" s="244"/>
      <c r="N87" s="244"/>
      <c r="O87" s="244"/>
      <c r="P87" s="239" t="s">
        <v>210</v>
      </c>
      <c r="Q87" s="202" t="s">
        <v>546</v>
      </c>
      <c r="R87" s="210" t="s">
        <v>225</v>
      </c>
      <c r="S87" s="210" t="s">
        <v>249</v>
      </c>
      <c r="T87" s="210">
        <v>9</v>
      </c>
      <c r="U87" s="239" t="s">
        <v>210</v>
      </c>
      <c r="V87" s="240" t="s">
        <v>0</v>
      </c>
      <c r="W87" s="240" t="s">
        <v>199</v>
      </c>
      <c r="X87" s="240">
        <v>3</v>
      </c>
      <c r="Y87" s="240">
        <f t="shared" si="7"/>
        <v>18</v>
      </c>
      <c r="Z87" s="240">
        <v>14</v>
      </c>
      <c r="AA87" s="241" t="s">
        <v>208</v>
      </c>
      <c r="AB87" s="522" t="s">
        <v>1175</v>
      </c>
      <c r="AC87" s="522" t="s">
        <v>1175</v>
      </c>
      <c r="AD87" s="522" t="s">
        <v>1175</v>
      </c>
      <c r="AE87" s="522" t="s">
        <v>1175</v>
      </c>
      <c r="AF87" s="522" t="s">
        <v>1175</v>
      </c>
      <c r="AG87" s="522" t="s">
        <v>1175</v>
      </c>
      <c r="AH87" s="522" t="s">
        <v>1175</v>
      </c>
      <c r="AI87" s="577"/>
      <c r="AJ87" s="523"/>
      <c r="AK87" s="523"/>
      <c r="AL87" s="523"/>
      <c r="AM87" s="523"/>
      <c r="AN87" s="523"/>
      <c r="AO87" s="523"/>
      <c r="AP87" s="523"/>
      <c r="AQ87" s="523"/>
      <c r="AR87" s="578"/>
      <c r="AS87" s="522" t="s">
        <v>1195</v>
      </c>
      <c r="AT87" s="522"/>
      <c r="AU87" s="123"/>
    </row>
    <row r="88" spans="1:47" ht="12.75">
      <c r="A88" s="18">
        <v>81</v>
      </c>
      <c r="B88" s="242" t="s">
        <v>355</v>
      </c>
      <c r="C88" s="707"/>
      <c r="D88" s="236" t="s">
        <v>264</v>
      </c>
      <c r="E88" s="243">
        <v>384</v>
      </c>
      <c r="F88" s="566" t="s">
        <v>1092</v>
      </c>
      <c r="G88" s="567" t="str">
        <f t="shared" si="6"/>
        <v>0180</v>
      </c>
      <c r="H88" s="208">
        <v>6</v>
      </c>
      <c r="I88" s="208" t="s">
        <v>542</v>
      </c>
      <c r="J88" s="209" t="s">
        <v>42</v>
      </c>
      <c r="K88" s="210">
        <v>1</v>
      </c>
      <c r="L88" s="211" t="s">
        <v>199</v>
      </c>
      <c r="M88" s="244"/>
      <c r="N88" s="244"/>
      <c r="O88" s="244"/>
      <c r="P88" s="239" t="s">
        <v>210</v>
      </c>
      <c r="Q88" s="202" t="s">
        <v>546</v>
      </c>
      <c r="R88" s="210" t="s">
        <v>225</v>
      </c>
      <c r="S88" s="210" t="s">
        <v>249</v>
      </c>
      <c r="T88" s="210">
        <v>10</v>
      </c>
      <c r="U88" s="239" t="s">
        <v>210</v>
      </c>
      <c r="V88" s="240" t="s">
        <v>0</v>
      </c>
      <c r="W88" s="240" t="s">
        <v>199</v>
      </c>
      <c r="X88" s="240">
        <v>3</v>
      </c>
      <c r="Y88" s="240">
        <f t="shared" si="7"/>
        <v>19</v>
      </c>
      <c r="Z88" s="240">
        <v>15</v>
      </c>
      <c r="AA88" s="241" t="s">
        <v>207</v>
      </c>
      <c r="AB88" s="522" t="s">
        <v>1175</v>
      </c>
      <c r="AC88" s="522" t="s">
        <v>1175</v>
      </c>
      <c r="AD88" s="522" t="s">
        <v>1175</v>
      </c>
      <c r="AE88" s="522" t="s">
        <v>1175</v>
      </c>
      <c r="AF88" s="522" t="s">
        <v>1175</v>
      </c>
      <c r="AG88" s="522" t="s">
        <v>1175</v>
      </c>
      <c r="AH88" s="522" t="s">
        <v>1175</v>
      </c>
      <c r="AI88" s="577"/>
      <c r="AJ88" s="523"/>
      <c r="AK88" s="523"/>
      <c r="AL88" s="523"/>
      <c r="AM88" s="523"/>
      <c r="AN88" s="523"/>
      <c r="AO88" s="523"/>
      <c r="AP88" s="523"/>
      <c r="AQ88" s="523"/>
      <c r="AR88" s="578"/>
      <c r="AS88" s="522" t="s">
        <v>1195</v>
      </c>
      <c r="AT88" s="522"/>
      <c r="AU88" s="123"/>
    </row>
    <row r="89" spans="1:47" ht="12.75">
      <c r="A89" s="18">
        <v>82</v>
      </c>
      <c r="B89" s="242" t="s">
        <v>356</v>
      </c>
      <c r="C89" s="707"/>
      <c r="D89" s="236" t="s">
        <v>264</v>
      </c>
      <c r="E89" s="243">
        <v>417</v>
      </c>
      <c r="F89" s="566" t="s">
        <v>1092</v>
      </c>
      <c r="G89" s="567" t="str">
        <f t="shared" si="6"/>
        <v>01A1</v>
      </c>
      <c r="H89" s="208">
        <v>6</v>
      </c>
      <c r="I89" s="208" t="s">
        <v>542</v>
      </c>
      <c r="J89" s="209" t="s">
        <v>44</v>
      </c>
      <c r="K89" s="210">
        <v>1</v>
      </c>
      <c r="L89" s="211" t="s">
        <v>199</v>
      </c>
      <c r="M89" s="244"/>
      <c r="N89" s="244"/>
      <c r="O89" s="244"/>
      <c r="P89" s="239" t="s">
        <v>210</v>
      </c>
      <c r="Q89" s="202" t="s">
        <v>546</v>
      </c>
      <c r="R89" s="210" t="s">
        <v>225</v>
      </c>
      <c r="S89" s="210" t="s">
        <v>249</v>
      </c>
      <c r="T89" s="210">
        <v>11</v>
      </c>
      <c r="U89" s="239" t="s">
        <v>210</v>
      </c>
      <c r="V89" s="240" t="s">
        <v>0</v>
      </c>
      <c r="W89" s="240" t="s">
        <v>199</v>
      </c>
      <c r="X89" s="240">
        <v>3</v>
      </c>
      <c r="Y89" s="240">
        <f t="shared" si="7"/>
        <v>19</v>
      </c>
      <c r="Z89" s="240">
        <v>15</v>
      </c>
      <c r="AA89" s="241" t="s">
        <v>208</v>
      </c>
      <c r="AB89" s="522" t="s">
        <v>1175</v>
      </c>
      <c r="AC89" s="522" t="s">
        <v>1175</v>
      </c>
      <c r="AD89" s="522" t="s">
        <v>1175</v>
      </c>
      <c r="AE89" s="522" t="s">
        <v>1175</v>
      </c>
      <c r="AF89" s="522" t="s">
        <v>1175</v>
      </c>
      <c r="AG89" s="522" t="s">
        <v>1175</v>
      </c>
      <c r="AH89" s="522" t="s">
        <v>1175</v>
      </c>
      <c r="AI89" s="577"/>
      <c r="AJ89" s="523"/>
      <c r="AK89" s="523"/>
      <c r="AL89" s="523"/>
      <c r="AM89" s="523"/>
      <c r="AN89" s="523"/>
      <c r="AO89" s="523"/>
      <c r="AP89" s="523"/>
      <c r="AQ89" s="523"/>
      <c r="AR89" s="578"/>
      <c r="AS89" s="522" t="s">
        <v>1195</v>
      </c>
      <c r="AT89" s="522"/>
      <c r="AU89" s="123"/>
    </row>
    <row r="90" spans="1:47" ht="12.75">
      <c r="A90" s="18">
        <v>83</v>
      </c>
      <c r="B90" s="242" t="s">
        <v>357</v>
      </c>
      <c r="C90" s="707"/>
      <c r="D90" s="236" t="s">
        <v>264</v>
      </c>
      <c r="E90" s="243">
        <v>321</v>
      </c>
      <c r="F90" s="566" t="s">
        <v>1092</v>
      </c>
      <c r="G90" s="567" t="str">
        <f t="shared" si="6"/>
        <v>0141</v>
      </c>
      <c r="H90" s="208">
        <v>6</v>
      </c>
      <c r="I90" s="208" t="s">
        <v>542</v>
      </c>
      <c r="J90" s="209" t="s">
        <v>45</v>
      </c>
      <c r="K90" s="210">
        <v>1</v>
      </c>
      <c r="L90" s="211" t="s">
        <v>199</v>
      </c>
      <c r="M90" s="244"/>
      <c r="N90" s="244"/>
      <c r="O90" s="244"/>
      <c r="P90" s="239" t="s">
        <v>211</v>
      </c>
      <c r="Q90" s="202" t="s">
        <v>546</v>
      </c>
      <c r="R90" s="210" t="s">
        <v>225</v>
      </c>
      <c r="S90" s="210" t="s">
        <v>249</v>
      </c>
      <c r="T90" s="210">
        <v>12</v>
      </c>
      <c r="U90" s="239" t="s">
        <v>210</v>
      </c>
      <c r="V90" s="240" t="s">
        <v>0</v>
      </c>
      <c r="W90" s="240" t="s">
        <v>199</v>
      </c>
      <c r="X90" s="240">
        <v>3</v>
      </c>
      <c r="Y90" s="240">
        <f t="shared" si="7"/>
        <v>20</v>
      </c>
      <c r="Z90" s="240">
        <v>16</v>
      </c>
      <c r="AA90" s="241" t="s">
        <v>207</v>
      </c>
      <c r="AB90" s="522" t="s">
        <v>1175</v>
      </c>
      <c r="AC90" s="522" t="s">
        <v>1175</v>
      </c>
      <c r="AD90" s="522" t="s">
        <v>1175</v>
      </c>
      <c r="AE90" s="522" t="s">
        <v>1175</v>
      </c>
      <c r="AF90" s="522" t="s">
        <v>1175</v>
      </c>
      <c r="AG90" s="522" t="s">
        <v>1175</v>
      </c>
      <c r="AH90" s="522" t="s">
        <v>1175</v>
      </c>
      <c r="AI90" s="577"/>
      <c r="AJ90" s="523"/>
      <c r="AK90" s="523"/>
      <c r="AL90" s="523"/>
      <c r="AM90" s="523"/>
      <c r="AN90" s="523"/>
      <c r="AO90" s="523"/>
      <c r="AP90" s="523"/>
      <c r="AQ90" s="523"/>
      <c r="AR90" s="578"/>
      <c r="AS90" s="522" t="s">
        <v>1195</v>
      </c>
      <c r="AT90" s="522"/>
      <c r="AU90" s="123"/>
    </row>
    <row r="91" spans="23:46" ht="12.75">
      <c r="W91" s="6"/>
      <c r="X91" s="6"/>
      <c r="Y91" s="6"/>
      <c r="Z91" s="6"/>
      <c r="AA91" s="7"/>
      <c r="AB91" s="7"/>
      <c r="AC91" s="7"/>
      <c r="AD91" s="7"/>
      <c r="AE91" s="7"/>
      <c r="AF91" s="7"/>
      <c r="AG91" s="7"/>
      <c r="AH91" s="7"/>
      <c r="AI91" s="7"/>
      <c r="AJ91" s="7"/>
      <c r="AK91" s="7"/>
      <c r="AL91" s="7"/>
      <c r="AM91" s="7"/>
      <c r="AN91" s="7"/>
      <c r="AO91" s="7"/>
      <c r="AP91" s="7"/>
      <c r="AQ91" s="7"/>
      <c r="AR91" s="659"/>
      <c r="AS91" s="7"/>
      <c r="AT91" s="7"/>
    </row>
    <row r="92" spans="1:49" ht="13.5" thickBot="1">
      <c r="A92" s="1"/>
      <c r="D92" s="1"/>
      <c r="E92" s="243">
        <v>81</v>
      </c>
      <c r="F92" s="566" t="s">
        <v>1092</v>
      </c>
      <c r="G92" s="567" t="str">
        <f>DEC2HEX(E92,4)</f>
        <v>0051</v>
      </c>
      <c r="H92" s="1"/>
      <c r="I92" s="1"/>
      <c r="J92" s="1"/>
      <c r="K92" s="1"/>
      <c r="L92" s="1"/>
      <c r="M92" s="1"/>
      <c r="N92" s="1"/>
      <c r="O92" s="1"/>
      <c r="P92" s="2"/>
      <c r="Q92" s="1"/>
      <c r="R92" s="1"/>
      <c r="S92" s="1"/>
      <c r="T92" s="1"/>
      <c r="U92" s="2"/>
      <c r="V92" s="10"/>
      <c r="W92" s="1"/>
      <c r="X92" s="1"/>
      <c r="Y92" s="1"/>
      <c r="Z92" s="1"/>
      <c r="AA92" s="2"/>
      <c r="AB92" s="2"/>
      <c r="AC92" s="2"/>
      <c r="AD92" s="2"/>
      <c r="AE92" s="2"/>
      <c r="AF92" s="2"/>
      <c r="AG92" s="2"/>
      <c r="AH92" s="2"/>
      <c r="AI92" s="2"/>
      <c r="AJ92" s="2"/>
      <c r="AK92" s="2"/>
      <c r="AL92" s="2"/>
      <c r="AM92" s="2"/>
      <c r="AN92" s="2"/>
      <c r="AO92" s="2"/>
      <c r="AP92" s="2"/>
      <c r="AQ92" s="2"/>
      <c r="AR92" s="627"/>
      <c r="AS92" s="2"/>
      <c r="AT92" s="2"/>
      <c r="AU92" s="2"/>
      <c r="AV92" s="2"/>
      <c r="AW92" s="15"/>
    </row>
    <row r="93" spans="1:49" ht="12.75">
      <c r="A93" s="1"/>
      <c r="B93" s="133" t="s">
        <v>1138</v>
      </c>
      <c r="C93" s="704"/>
      <c r="D93" s="1"/>
      <c r="E93" s="1"/>
      <c r="F93" s="13"/>
      <c r="G93" s="15"/>
      <c r="H93" s="1"/>
      <c r="I93" s="1"/>
      <c r="J93" s="1"/>
      <c r="K93" s="1"/>
      <c r="L93" s="1"/>
      <c r="M93" s="1"/>
      <c r="N93" s="1"/>
      <c r="O93" s="1"/>
      <c r="P93" s="2"/>
      <c r="Q93" s="1"/>
      <c r="R93" s="1"/>
      <c r="S93" s="1"/>
      <c r="T93" s="1"/>
      <c r="U93" s="2"/>
      <c r="V93" s="2"/>
      <c r="W93" s="1"/>
      <c r="X93" s="1"/>
      <c r="Y93" s="1"/>
      <c r="Z93" s="1"/>
      <c r="AA93" s="2"/>
      <c r="AB93" s="2"/>
      <c r="AC93" s="2"/>
      <c r="AD93" s="2"/>
      <c r="AE93" s="2"/>
      <c r="AF93" s="2"/>
      <c r="AG93" s="2"/>
      <c r="AH93" s="2"/>
      <c r="AI93" s="2"/>
      <c r="AJ93" s="2"/>
      <c r="AK93" s="2"/>
      <c r="AL93" s="2"/>
      <c r="AM93" s="2"/>
      <c r="AN93" s="2"/>
      <c r="AO93" s="2"/>
      <c r="AP93" s="2"/>
      <c r="AQ93" s="2"/>
      <c r="AR93" s="627"/>
      <c r="AS93" s="2"/>
      <c r="AT93" s="2"/>
      <c r="AU93" s="2"/>
      <c r="AV93" s="2"/>
      <c r="AW93" s="15"/>
    </row>
    <row r="94" spans="1:49" ht="12.75">
      <c r="A94" s="1"/>
      <c r="D94" s="1"/>
      <c r="E94" s="1"/>
      <c r="F94" s="13"/>
      <c r="G94" s="15"/>
      <c r="H94" s="1"/>
      <c r="I94" s="1"/>
      <c r="J94" s="1"/>
      <c r="K94" s="1"/>
      <c r="L94" s="1"/>
      <c r="M94" s="1"/>
      <c r="N94" s="1"/>
      <c r="O94" s="1"/>
      <c r="P94" s="2"/>
      <c r="Q94" s="1"/>
      <c r="R94" s="1"/>
      <c r="S94" s="1"/>
      <c r="T94" s="1"/>
      <c r="U94" s="2"/>
      <c r="V94" s="2"/>
      <c r="W94" s="1"/>
      <c r="X94" s="1"/>
      <c r="Y94" s="1"/>
      <c r="Z94" s="1"/>
      <c r="AA94" s="2"/>
      <c r="AB94" s="112" t="s">
        <v>1144</v>
      </c>
      <c r="AC94" s="171" t="s">
        <v>1148</v>
      </c>
      <c r="AD94" s="2"/>
      <c r="AE94" s="2"/>
      <c r="AF94" s="2"/>
      <c r="AG94" s="2"/>
      <c r="AH94" s="2"/>
      <c r="AI94" s="2"/>
      <c r="AJ94" s="2"/>
      <c r="AK94" s="523"/>
      <c r="AL94" s="386" t="s">
        <v>1179</v>
      </c>
      <c r="AM94" s="2"/>
      <c r="AN94" s="2"/>
      <c r="AO94" s="2"/>
      <c r="AP94" s="2"/>
      <c r="AQ94" s="2"/>
      <c r="AR94" s="627"/>
      <c r="AS94" s="2"/>
      <c r="AT94" s="2"/>
      <c r="AU94" s="2"/>
      <c r="AV94" s="2"/>
      <c r="AW94" s="15"/>
    </row>
    <row r="95" spans="1:49" ht="12.75">
      <c r="A95" s="1"/>
      <c r="D95" s="1"/>
      <c r="E95" s="1"/>
      <c r="F95" s="13"/>
      <c r="G95" s="15"/>
      <c r="H95" s="1"/>
      <c r="I95" s="1"/>
      <c r="J95" s="1"/>
      <c r="K95" s="1"/>
      <c r="L95" s="1"/>
      <c r="M95" s="1"/>
      <c r="N95" s="1"/>
      <c r="O95" s="1"/>
      <c r="P95" s="2"/>
      <c r="Q95" s="1"/>
      <c r="R95" s="1"/>
      <c r="S95" s="1"/>
      <c r="T95" s="1"/>
      <c r="U95" s="2"/>
      <c r="V95" s="2"/>
      <c r="W95" s="1"/>
      <c r="X95" s="1"/>
      <c r="Y95" s="1"/>
      <c r="Z95" s="1"/>
      <c r="AA95" s="2"/>
      <c r="AB95" s="112" t="s">
        <v>1145</v>
      </c>
      <c r="AC95" s="171" t="s">
        <v>1147</v>
      </c>
      <c r="AD95" s="2"/>
      <c r="AE95" s="2"/>
      <c r="AF95" s="2"/>
      <c r="AG95" s="2"/>
      <c r="AH95" s="2"/>
      <c r="AI95" s="2"/>
      <c r="AJ95" s="2"/>
      <c r="AK95" s="528"/>
      <c r="AL95" s="386" t="s">
        <v>1180</v>
      </c>
      <c r="AM95" s="2"/>
      <c r="AN95" s="2"/>
      <c r="AO95" s="2"/>
      <c r="AP95" s="2"/>
      <c r="AQ95" s="2"/>
      <c r="AR95" s="627"/>
      <c r="AS95" s="2"/>
      <c r="AT95" s="2"/>
      <c r="AU95" s="2"/>
      <c r="AV95" s="2"/>
      <c r="AW95" s="15"/>
    </row>
    <row r="96" spans="1:49" ht="12.75">
      <c r="A96" s="1"/>
      <c r="D96" s="1"/>
      <c r="E96" s="1"/>
      <c r="F96" s="173"/>
      <c r="G96" s="174"/>
      <c r="H96" s="16" t="s">
        <v>1150</v>
      </c>
      <c r="K96" s="1"/>
      <c r="L96" s="1"/>
      <c r="M96" s="1"/>
      <c r="N96" s="1"/>
      <c r="O96" s="1"/>
      <c r="P96" s="2"/>
      <c r="Q96" s="1"/>
      <c r="R96" s="1"/>
      <c r="S96" s="1"/>
      <c r="T96" s="1"/>
      <c r="U96" s="2"/>
      <c r="V96" s="2"/>
      <c r="W96" s="1"/>
      <c r="X96" s="1"/>
      <c r="Y96" s="1"/>
      <c r="Z96" s="1"/>
      <c r="AA96" s="2"/>
      <c r="AB96" s="112" t="s">
        <v>1146</v>
      </c>
      <c r="AC96" s="573" t="s">
        <v>1149</v>
      </c>
      <c r="AD96" s="2"/>
      <c r="AE96" s="2"/>
      <c r="AF96" s="2"/>
      <c r="AG96" s="2"/>
      <c r="AH96" s="2"/>
      <c r="AI96" s="2"/>
      <c r="AJ96" s="2"/>
      <c r="AK96" s="2"/>
      <c r="AL96" s="2"/>
      <c r="AM96" s="2"/>
      <c r="AN96" s="2"/>
      <c r="AO96" s="2"/>
      <c r="AP96" s="2"/>
      <c r="AQ96" s="2"/>
      <c r="AR96" s="627"/>
      <c r="AS96" s="2"/>
      <c r="AT96" s="2"/>
      <c r="AU96" s="2"/>
      <c r="AV96" s="2"/>
      <c r="AW96" s="15"/>
    </row>
    <row r="97" spans="1:49" ht="12.75">
      <c r="A97" s="1"/>
      <c r="D97" s="1"/>
      <c r="E97" s="1"/>
      <c r="F97" s="534"/>
      <c r="G97" s="535"/>
      <c r="H97" s="15" t="s">
        <v>1152</v>
      </c>
      <c r="I97" s="1"/>
      <c r="J97" s="1"/>
      <c r="K97" s="1"/>
      <c r="L97" s="1"/>
      <c r="M97" s="1"/>
      <c r="N97" s="1"/>
      <c r="O97" s="1"/>
      <c r="P97" s="2"/>
      <c r="Q97" s="1"/>
      <c r="R97" s="1"/>
      <c r="S97" s="1"/>
      <c r="T97" s="1"/>
      <c r="U97" s="2"/>
      <c r="V97" s="2"/>
      <c r="W97" s="1"/>
      <c r="X97" s="1"/>
      <c r="Y97" s="1"/>
      <c r="Z97" s="1"/>
      <c r="AA97" s="2"/>
      <c r="AB97" s="527" t="s">
        <v>1177</v>
      </c>
      <c r="AC97" s="540" t="s">
        <v>1184</v>
      </c>
      <c r="AD97" s="2"/>
      <c r="AE97" s="2"/>
      <c r="AF97" s="2"/>
      <c r="AG97" s="2"/>
      <c r="AH97" s="2"/>
      <c r="AI97" s="2"/>
      <c r="AJ97" s="524" t="s">
        <v>1176</v>
      </c>
      <c r="AK97" s="386" t="s">
        <v>1182</v>
      </c>
      <c r="AL97" s="2"/>
      <c r="AM97" s="2"/>
      <c r="AN97" s="2"/>
      <c r="AO97" s="2"/>
      <c r="AP97" s="2"/>
      <c r="AQ97" s="2"/>
      <c r="AR97" s="627"/>
      <c r="AS97" s="2"/>
      <c r="AT97" s="2"/>
      <c r="AU97" s="2"/>
      <c r="AV97" s="2"/>
      <c r="AW97" s="15"/>
    </row>
    <row r="98" spans="1:49" ht="12.75">
      <c r="A98" s="1"/>
      <c r="D98" s="1"/>
      <c r="E98" s="1"/>
      <c r="F98" s="536"/>
      <c r="G98" s="537"/>
      <c r="H98" s="15" t="s">
        <v>1178</v>
      </c>
      <c r="I98" s="1"/>
      <c r="J98" s="1"/>
      <c r="K98" s="1"/>
      <c r="L98" s="1"/>
      <c r="M98" s="1"/>
      <c r="N98" s="1"/>
      <c r="O98" s="1"/>
      <c r="P98" s="2"/>
      <c r="Q98" s="1"/>
      <c r="R98" s="1"/>
      <c r="S98" s="1"/>
      <c r="T98" s="1"/>
      <c r="U98" s="2"/>
      <c r="V98" s="2"/>
      <c r="W98" s="1"/>
      <c r="X98" s="1"/>
      <c r="Y98" s="1"/>
      <c r="Z98" s="1"/>
      <c r="AA98" s="2"/>
      <c r="AB98" s="538" t="s">
        <v>1143</v>
      </c>
      <c r="AC98" s="169" t="s">
        <v>1151</v>
      </c>
      <c r="AD98" s="2"/>
      <c r="AE98" s="2"/>
      <c r="AF98" s="2"/>
      <c r="AG98" s="2"/>
      <c r="AH98" s="2"/>
      <c r="AI98" s="2"/>
      <c r="AJ98" s="524" t="s">
        <v>1164</v>
      </c>
      <c r="AK98" s="386" t="s">
        <v>1181</v>
      </c>
      <c r="AL98" s="2"/>
      <c r="AM98" s="2"/>
      <c r="AN98" s="2"/>
      <c r="AO98" s="2"/>
      <c r="AP98" s="2"/>
      <c r="AQ98" s="2"/>
      <c r="AR98" s="627"/>
      <c r="AS98" s="2"/>
      <c r="AT98" s="2"/>
      <c r="AU98" s="2"/>
      <c r="AV98" s="2"/>
      <c r="AW98" s="15"/>
    </row>
    <row r="99" spans="1:49" ht="12.75">
      <c r="A99" s="1"/>
      <c r="D99" s="1"/>
      <c r="E99" s="1"/>
      <c r="F99" s="13"/>
      <c r="G99" s="15"/>
      <c r="H99" s="1"/>
      <c r="I99" s="1"/>
      <c r="J99" s="1"/>
      <c r="K99" s="1"/>
      <c r="L99" s="1"/>
      <c r="M99" s="1"/>
      <c r="N99" s="1"/>
      <c r="O99" s="1"/>
      <c r="P99" s="2"/>
      <c r="Q99" s="1"/>
      <c r="R99" s="1"/>
      <c r="S99" s="1"/>
      <c r="T99" s="1"/>
      <c r="U99" s="2"/>
      <c r="V99" s="2"/>
      <c r="W99" s="1"/>
      <c r="X99" s="1"/>
      <c r="Y99" s="1"/>
      <c r="Z99" s="1"/>
      <c r="AA99" s="2"/>
      <c r="AB99" s="539" t="s">
        <v>1139</v>
      </c>
      <c r="AC99" s="169" t="s">
        <v>1183</v>
      </c>
      <c r="AD99" s="2"/>
      <c r="AE99" s="2"/>
      <c r="AF99" s="2"/>
      <c r="AG99" s="2"/>
      <c r="AH99" s="2"/>
      <c r="AI99" s="2"/>
      <c r="AJ99" s="2"/>
      <c r="AK99" s="2"/>
      <c r="AL99" s="2"/>
      <c r="AM99" s="2"/>
      <c r="AN99" s="2"/>
      <c r="AO99" s="2"/>
      <c r="AP99" s="2"/>
      <c r="AQ99" s="2"/>
      <c r="AR99" s="627"/>
      <c r="AS99" s="2"/>
      <c r="AT99" s="2"/>
      <c r="AU99" s="2"/>
      <c r="AV99" s="2"/>
      <c r="AW99" s="15"/>
    </row>
    <row r="100" spans="1:49" ht="12.75">
      <c r="A100" s="1"/>
      <c r="D100" s="1"/>
      <c r="E100" s="1"/>
      <c r="F100" s="13"/>
      <c r="G100" s="15"/>
      <c r="H100" s="1"/>
      <c r="I100" s="1"/>
      <c r="J100" s="1"/>
      <c r="K100" s="1"/>
      <c r="L100" s="1"/>
      <c r="M100" s="1"/>
      <c r="N100" s="1"/>
      <c r="O100" s="1"/>
      <c r="P100" s="2"/>
      <c r="Q100" s="1"/>
      <c r="R100" s="1"/>
      <c r="S100" s="1"/>
      <c r="T100" s="1"/>
      <c r="U100" s="2"/>
      <c r="V100" s="2"/>
      <c r="W100" s="1"/>
      <c r="X100" s="1"/>
      <c r="Y100" s="1"/>
      <c r="Z100" s="1"/>
      <c r="AA100" s="2"/>
      <c r="AB100" s="2"/>
      <c r="AC100" s="2"/>
      <c r="AD100" s="2"/>
      <c r="AE100" s="2"/>
      <c r="AF100" s="2"/>
      <c r="AG100" s="2"/>
      <c r="AH100" s="2"/>
      <c r="AI100" s="2"/>
      <c r="AJ100" s="2"/>
      <c r="AK100" s="2"/>
      <c r="AL100" s="2"/>
      <c r="AM100" s="2"/>
      <c r="AN100" s="2"/>
      <c r="AO100" s="2"/>
      <c r="AP100" s="2"/>
      <c r="AQ100" s="2"/>
      <c r="AR100" s="627"/>
      <c r="AS100" s="2"/>
      <c r="AT100" s="2"/>
      <c r="AU100" s="2"/>
      <c r="AV100" s="2"/>
      <c r="AW100" s="15"/>
    </row>
    <row r="101" spans="1:49" ht="12.75">
      <c r="A101" s="1"/>
      <c r="D101" s="1"/>
      <c r="E101" s="1"/>
      <c r="F101" s="632"/>
      <c r="G101" s="633"/>
      <c r="H101" s="15" t="s">
        <v>1214</v>
      </c>
      <c r="I101" s="1"/>
      <c r="J101" s="1"/>
      <c r="K101" s="1"/>
      <c r="L101" s="1"/>
      <c r="M101" s="1"/>
      <c r="N101" s="1"/>
      <c r="O101" s="1"/>
      <c r="P101" s="2"/>
      <c r="Q101" s="1"/>
      <c r="R101" s="1"/>
      <c r="S101" s="1"/>
      <c r="T101" s="1"/>
      <c r="U101" s="2"/>
      <c r="V101" s="2"/>
      <c r="W101" s="1"/>
      <c r="X101" s="1"/>
      <c r="Y101" s="1"/>
      <c r="Z101" s="1"/>
      <c r="AA101" s="2"/>
      <c r="AB101" s="2"/>
      <c r="AC101" s="2"/>
      <c r="AD101" s="2"/>
      <c r="AE101" s="2"/>
      <c r="AF101" s="2"/>
      <c r="AG101" s="2"/>
      <c r="AH101" s="2"/>
      <c r="AI101" s="2"/>
      <c r="AJ101" s="2"/>
      <c r="AK101" s="2"/>
      <c r="AL101" s="2"/>
      <c r="AM101" s="2"/>
      <c r="AN101" s="2"/>
      <c r="AO101" s="2"/>
      <c r="AP101" s="2"/>
      <c r="AQ101" s="2"/>
      <c r="AR101" s="627"/>
      <c r="AS101" s="2"/>
      <c r="AT101" s="2"/>
      <c r="AU101" s="2"/>
      <c r="AV101" s="2"/>
      <c r="AW101" s="15"/>
    </row>
    <row r="102" spans="1:49" ht="12.75">
      <c r="A102" s="1"/>
      <c r="D102" s="1"/>
      <c r="E102" s="1"/>
      <c r="F102" s="13"/>
      <c r="G102" s="15"/>
      <c r="H102" s="1"/>
      <c r="I102" s="1"/>
      <c r="J102" s="1"/>
      <c r="K102" s="1"/>
      <c r="L102" s="1"/>
      <c r="M102" s="1"/>
      <c r="N102" s="1"/>
      <c r="O102" s="1"/>
      <c r="P102" s="2"/>
      <c r="Q102" s="1"/>
      <c r="R102" s="1"/>
      <c r="S102" s="1"/>
      <c r="T102" s="1"/>
      <c r="U102" s="2"/>
      <c r="V102" s="2"/>
      <c r="W102" s="1"/>
      <c r="X102" s="1"/>
      <c r="Y102" s="1"/>
      <c r="Z102" s="1"/>
      <c r="AA102" s="2"/>
      <c r="AB102" s="2"/>
      <c r="AC102" s="2"/>
      <c r="AD102" s="2"/>
      <c r="AE102" s="2"/>
      <c r="AF102" s="2"/>
      <c r="AG102" s="2"/>
      <c r="AH102" s="2"/>
      <c r="AI102" s="2"/>
      <c r="AJ102" s="2"/>
      <c r="AK102" s="2"/>
      <c r="AL102" s="2"/>
      <c r="AM102" s="2"/>
      <c r="AN102" s="2"/>
      <c r="AO102" s="2"/>
      <c r="AP102" s="2"/>
      <c r="AQ102" s="2"/>
      <c r="AR102" s="627"/>
      <c r="AS102" s="2"/>
      <c r="AU102" s="682">
        <v>1102564</v>
      </c>
      <c r="AV102" s="682" t="s">
        <v>1260</v>
      </c>
      <c r="AW102" s="15"/>
    </row>
    <row r="103" spans="1:48" ht="12.75">
      <c r="A103" s="1"/>
      <c r="D103" s="1"/>
      <c r="E103" s="1"/>
      <c r="F103" s="13"/>
      <c r="G103" s="15"/>
      <c r="H103" s="1"/>
      <c r="I103" s="1"/>
      <c r="J103" s="1"/>
      <c r="K103" s="1"/>
      <c r="L103" s="1"/>
      <c r="M103" s="1"/>
      <c r="N103" s="1"/>
      <c r="O103" s="1"/>
      <c r="P103" s="2"/>
      <c r="Q103" s="1"/>
      <c r="R103" s="1"/>
      <c r="S103" s="1"/>
      <c r="T103" s="1"/>
      <c r="U103" s="2"/>
      <c r="V103" s="2"/>
      <c r="W103" s="1"/>
      <c r="X103" s="1"/>
      <c r="Y103" s="1"/>
      <c r="Z103" s="1"/>
      <c r="AA103" s="2"/>
      <c r="AB103" s="2"/>
      <c r="AC103" s="2"/>
      <c r="AD103" s="2"/>
      <c r="AE103" s="2"/>
      <c r="AF103" s="2"/>
      <c r="AG103" s="2"/>
      <c r="AH103" s="2"/>
      <c r="AI103" s="2"/>
      <c r="AJ103" s="2"/>
      <c r="AK103" s="2"/>
      <c r="AL103" s="2"/>
      <c r="AM103" s="15"/>
      <c r="AR103" s="650"/>
      <c r="AT103" s="9"/>
      <c r="AU103" s="682">
        <v>1102565</v>
      </c>
      <c r="AV103" s="682" t="s">
        <v>1261</v>
      </c>
    </row>
    <row r="104" spans="28:48" ht="12.75">
      <c r="AB104" s="144"/>
      <c r="AC104" s="144"/>
      <c r="AD104" s="144"/>
      <c r="AE104" s="144"/>
      <c r="AF104" s="144"/>
      <c r="AG104" s="144"/>
      <c r="AH104" s="144"/>
      <c r="AI104" s="144"/>
      <c r="AJ104" s="144"/>
      <c r="AK104" s="144"/>
      <c r="AL104" s="144"/>
      <c r="AM104" s="144"/>
      <c r="AN104" s="144"/>
      <c r="AO104" s="144"/>
      <c r="AP104" s="144"/>
      <c r="AQ104" s="144"/>
      <c r="AS104" s="144"/>
      <c r="AU104" s="682">
        <v>1102566</v>
      </c>
      <c r="AV104" s="682" t="s">
        <v>1262</v>
      </c>
    </row>
    <row r="105" spans="28:48" ht="12.75">
      <c r="AB105" s="144"/>
      <c r="AC105" s="144"/>
      <c r="AD105" s="144"/>
      <c r="AE105" s="144"/>
      <c r="AF105" s="144"/>
      <c r="AG105" s="144"/>
      <c r="AH105" s="144"/>
      <c r="AI105" s="144"/>
      <c r="AJ105" s="144"/>
      <c r="AK105" s="144"/>
      <c r="AL105" s="144"/>
      <c r="AM105" s="144"/>
      <c r="AN105" s="144"/>
      <c r="AO105" s="144"/>
      <c r="AP105" s="144"/>
      <c r="AQ105" s="144"/>
      <c r="AS105" s="144"/>
      <c r="AU105" s="682">
        <v>1102567</v>
      </c>
      <c r="AV105" s="682" t="s">
        <v>1263</v>
      </c>
    </row>
    <row r="106" spans="47:48" ht="12.75">
      <c r="AU106" s="683">
        <v>1102568</v>
      </c>
      <c r="AV106" s="683" t="s">
        <v>1264</v>
      </c>
    </row>
    <row r="107" spans="47:48" ht="12.75">
      <c r="AU107" s="683">
        <v>1102569</v>
      </c>
      <c r="AV107" s="683" t="s">
        <v>1265</v>
      </c>
    </row>
    <row r="108" spans="47:48" ht="12.75">
      <c r="AU108" s="683">
        <v>1102570</v>
      </c>
      <c r="AV108" s="683" t="s">
        <v>1266</v>
      </c>
    </row>
    <row r="109" spans="47:48" ht="12.75">
      <c r="AU109" s="683">
        <v>1103757</v>
      </c>
      <c r="AV109" s="683" t="s">
        <v>1267</v>
      </c>
    </row>
    <row r="110" spans="47:48" ht="12.75">
      <c r="AU110" s="684">
        <v>1103758</v>
      </c>
      <c r="AV110" s="684" t="s">
        <v>1268</v>
      </c>
    </row>
  </sheetData>
  <sheetProtection/>
  <mergeCells count="11">
    <mergeCell ref="O2:P2"/>
    <mergeCell ref="Q1:AA1"/>
    <mergeCell ref="Q2:U2"/>
    <mergeCell ref="AJ1:AQ1"/>
    <mergeCell ref="AB3:AQ3"/>
    <mergeCell ref="B1:P1"/>
    <mergeCell ref="V2:AA2"/>
    <mergeCell ref="D2:G2"/>
    <mergeCell ref="I2:N2"/>
    <mergeCell ref="D3:E3"/>
    <mergeCell ref="F3:G3"/>
  </mergeCells>
  <printOptions/>
  <pageMargins left="0.75" right="0.75" top="1" bottom="1" header="0.5" footer="0.5"/>
  <pageSetup fitToHeight="0" fitToWidth="1" horizontalDpi="600" verticalDpi="600" orientation="landscape" paperSize="9" scale="35" r:id="rId3"/>
  <headerFooter alignWithMargins="0">
    <oddHeader>&amp;L&amp;20Atlas&amp;C&amp;20&amp;A&amp;R&amp;20Meyrin</oddHeader>
  </headerFooter>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Y112"/>
  <sheetViews>
    <sheetView zoomScalePageLayoutView="0" workbookViewId="0" topLeftCell="A7">
      <selection activeCell="A28" sqref="A28:N49"/>
    </sheetView>
  </sheetViews>
  <sheetFormatPr defaultColWidth="9.140625" defaultRowHeight="12.75"/>
  <cols>
    <col min="1" max="1" width="3.8515625" style="1" customWidth="1"/>
    <col min="2" max="2" width="12.28125" style="0" customWidth="1"/>
    <col min="3" max="3" width="5.140625" style="0" bestFit="1" customWidth="1"/>
    <col min="4" max="4" width="8.8515625" style="1" customWidth="1"/>
    <col min="5" max="5" width="5.140625" style="1" customWidth="1"/>
    <col min="6" max="6" width="3.57421875" style="13" customWidth="1"/>
    <col min="7" max="7" width="5.00390625" style="15" bestFit="1" customWidth="1"/>
    <col min="8" max="8" width="3.7109375" style="1" customWidth="1"/>
    <col min="9" max="9" width="5.421875" style="1" customWidth="1"/>
    <col min="10" max="10" width="14.57421875" style="1" customWidth="1"/>
    <col min="11" max="11" width="3.421875" style="1" customWidth="1"/>
    <col min="12" max="12" width="4.28125" style="1" customWidth="1"/>
    <col min="13" max="13" width="3.8515625" style="1" customWidth="1"/>
    <col min="14" max="14" width="3.7109375" style="1" customWidth="1"/>
    <col min="15" max="15" width="3.8515625" style="1" customWidth="1"/>
    <col min="16" max="16" width="5.57421875" style="2" bestFit="1" customWidth="1"/>
    <col min="17" max="17" width="5.28125" style="1" bestFit="1" customWidth="1"/>
    <col min="18" max="18" width="7.28125" style="1" customWidth="1"/>
    <col min="19" max="19" width="2.421875" style="1" customWidth="1"/>
    <col min="20" max="20" width="3.00390625" style="1" customWidth="1"/>
    <col min="21" max="22" width="7.140625" style="2" customWidth="1"/>
    <col min="23" max="25" width="6.28125" style="1" customWidth="1"/>
    <col min="26" max="26" width="5.57421875" style="1" customWidth="1"/>
    <col min="27" max="34" width="6.7109375" style="2" customWidth="1"/>
    <col min="35" max="35" width="6.8515625" style="2" customWidth="1"/>
    <col min="36" max="36" width="3.57421875" style="2" customWidth="1"/>
    <col min="37" max="40" width="3.7109375" style="2" customWidth="1"/>
    <col min="41" max="41" width="3.421875" style="2" customWidth="1"/>
    <col min="42" max="43" width="3.7109375" style="2" customWidth="1"/>
    <col min="44" max="44" width="7.00390625" style="2" customWidth="1"/>
    <col min="45" max="45" width="6.421875" style="2" customWidth="1"/>
    <col min="46" max="46" width="8.57421875" style="2" customWidth="1"/>
    <col min="47" max="47" width="141.00390625" style="1" bestFit="1" customWidth="1"/>
  </cols>
  <sheetData>
    <row r="1" spans="1:47" ht="12.75">
      <c r="A1" s="19"/>
      <c r="B1" s="774" t="s">
        <v>1094</v>
      </c>
      <c r="C1" s="774"/>
      <c r="D1" s="774"/>
      <c r="E1" s="774"/>
      <c r="F1" s="774"/>
      <c r="G1" s="774"/>
      <c r="H1" s="774"/>
      <c r="I1" s="774"/>
      <c r="J1" s="774"/>
      <c r="K1" s="774"/>
      <c r="L1" s="774"/>
      <c r="M1" s="774"/>
      <c r="N1" s="774"/>
      <c r="O1" s="774"/>
      <c r="P1" s="774"/>
      <c r="Q1" s="774" t="s">
        <v>493</v>
      </c>
      <c r="R1" s="774"/>
      <c r="S1" s="774"/>
      <c r="T1" s="774"/>
      <c r="U1" s="774"/>
      <c r="V1" s="774"/>
      <c r="W1" s="774"/>
      <c r="X1" s="774"/>
      <c r="Y1" s="774"/>
      <c r="Z1" s="774"/>
      <c r="AA1" s="774"/>
      <c r="AB1" s="434"/>
      <c r="AC1" s="434"/>
      <c r="AD1" s="434"/>
      <c r="AE1" s="434"/>
      <c r="AF1" s="434"/>
      <c r="AG1" s="434"/>
      <c r="AH1" s="434"/>
      <c r="AI1" s="41"/>
      <c r="AJ1" s="777" t="s">
        <v>1162</v>
      </c>
      <c r="AK1" s="770"/>
      <c r="AL1" s="770"/>
      <c r="AM1" s="770"/>
      <c r="AN1" s="770"/>
      <c r="AO1" s="770"/>
      <c r="AP1" s="770"/>
      <c r="AQ1" s="771"/>
      <c r="AR1" s="434"/>
      <c r="AS1" s="434"/>
      <c r="AT1" s="434"/>
      <c r="AU1" s="18"/>
    </row>
    <row r="2" spans="1:47" ht="12.75">
      <c r="A2" s="21"/>
      <c r="B2" s="21" t="s">
        <v>167</v>
      </c>
      <c r="C2" s="18" t="s">
        <v>1319</v>
      </c>
      <c r="D2" s="775" t="s">
        <v>200</v>
      </c>
      <c r="E2" s="775"/>
      <c r="F2" s="775"/>
      <c r="G2" s="775"/>
      <c r="H2" s="21"/>
      <c r="I2" s="775" t="s">
        <v>1095</v>
      </c>
      <c r="J2" s="776"/>
      <c r="K2" s="776"/>
      <c r="L2" s="776"/>
      <c r="M2" s="776"/>
      <c r="N2" s="776"/>
      <c r="O2" s="775" t="s">
        <v>209</v>
      </c>
      <c r="P2" s="774"/>
      <c r="Q2" s="775" t="s">
        <v>1096</v>
      </c>
      <c r="R2" s="776"/>
      <c r="S2" s="776"/>
      <c r="T2" s="776"/>
      <c r="U2" s="776"/>
      <c r="V2" s="775" t="s">
        <v>1097</v>
      </c>
      <c r="W2" s="776"/>
      <c r="X2" s="776"/>
      <c r="Y2" s="776"/>
      <c r="Z2" s="776"/>
      <c r="AA2" s="776"/>
      <c r="AB2" s="20" t="s">
        <v>1141</v>
      </c>
      <c r="AC2" s="20" t="s">
        <v>1142</v>
      </c>
      <c r="AD2" s="19" t="s">
        <v>1161</v>
      </c>
      <c r="AE2" s="19" t="s">
        <v>1160</v>
      </c>
      <c r="AF2" s="32" t="s">
        <v>1159</v>
      </c>
      <c r="AG2" s="19" t="s">
        <v>1158</v>
      </c>
      <c r="AH2" s="19" t="s">
        <v>1157</v>
      </c>
      <c r="AI2" s="19" t="s">
        <v>1163</v>
      </c>
      <c r="AJ2" s="19">
        <v>1</v>
      </c>
      <c r="AK2" s="19">
        <v>2</v>
      </c>
      <c r="AL2" s="19">
        <v>3</v>
      </c>
      <c r="AM2" s="19">
        <v>4</v>
      </c>
      <c r="AN2" s="19">
        <v>5</v>
      </c>
      <c r="AO2" s="19">
        <v>6</v>
      </c>
      <c r="AP2" s="19">
        <v>7</v>
      </c>
      <c r="AQ2" s="19">
        <v>8</v>
      </c>
      <c r="AR2" s="651" t="s">
        <v>1229</v>
      </c>
      <c r="AS2" s="86">
        <v>1024</v>
      </c>
      <c r="AT2" s="86" t="s">
        <v>1165</v>
      </c>
      <c r="AU2" s="119" t="s">
        <v>1130</v>
      </c>
    </row>
    <row r="3" spans="1:47" ht="12.75">
      <c r="A3" s="21" t="s">
        <v>197</v>
      </c>
      <c r="B3" s="21" t="s">
        <v>1098</v>
      </c>
      <c r="C3" s="21"/>
      <c r="D3" s="775" t="s">
        <v>201</v>
      </c>
      <c r="E3" s="775"/>
      <c r="F3" s="775" t="s">
        <v>202</v>
      </c>
      <c r="G3" s="774"/>
      <c r="H3" s="21" t="s">
        <v>1099</v>
      </c>
      <c r="I3" s="21" t="s">
        <v>541</v>
      </c>
      <c r="J3" s="21" t="s">
        <v>556</v>
      </c>
      <c r="K3" s="21" t="s">
        <v>1102</v>
      </c>
      <c r="L3" s="21" t="s">
        <v>197</v>
      </c>
      <c r="M3" s="21" t="s">
        <v>1153</v>
      </c>
      <c r="N3" s="21" t="s">
        <v>196</v>
      </c>
      <c r="O3" s="21"/>
      <c r="P3" s="23" t="s">
        <v>201</v>
      </c>
      <c r="Q3" s="21" t="s">
        <v>545</v>
      </c>
      <c r="R3" s="21" t="s">
        <v>555</v>
      </c>
      <c r="S3" s="21"/>
      <c r="T3" s="21"/>
      <c r="U3" s="23" t="s">
        <v>201</v>
      </c>
      <c r="V3" s="23" t="s">
        <v>556</v>
      </c>
      <c r="W3" s="19" t="s">
        <v>204</v>
      </c>
      <c r="X3" s="21" t="s">
        <v>555</v>
      </c>
      <c r="Y3" s="21" t="s">
        <v>196</v>
      </c>
      <c r="Z3" s="21" t="s">
        <v>203</v>
      </c>
      <c r="AA3" s="23" t="s">
        <v>206</v>
      </c>
      <c r="AB3" s="781"/>
      <c r="AC3" s="782"/>
      <c r="AD3" s="782"/>
      <c r="AE3" s="782"/>
      <c r="AF3" s="782"/>
      <c r="AG3" s="782"/>
      <c r="AH3" s="782"/>
      <c r="AI3" s="782"/>
      <c r="AJ3" s="782"/>
      <c r="AK3" s="782"/>
      <c r="AL3" s="782"/>
      <c r="AM3" s="782"/>
      <c r="AN3" s="782"/>
      <c r="AO3" s="782"/>
      <c r="AP3" s="782"/>
      <c r="AQ3" s="783"/>
      <c r="AR3" s="501"/>
      <c r="AS3" s="501"/>
      <c r="AT3" s="501"/>
      <c r="AU3" s="119"/>
    </row>
    <row r="4" spans="1:46" ht="12.75">
      <c r="A4" s="48"/>
      <c r="B4" s="55"/>
      <c r="C4" s="55"/>
      <c r="D4" s="48"/>
      <c r="E4" s="48"/>
      <c r="F4" s="49"/>
      <c r="G4" s="50"/>
      <c r="H4" s="48"/>
      <c r="I4" s="48"/>
      <c r="J4" s="48"/>
      <c r="K4" s="48"/>
      <c r="L4" s="48"/>
      <c r="M4" s="48"/>
      <c r="N4" s="48"/>
      <c r="O4" s="48"/>
      <c r="P4" s="56"/>
      <c r="Q4" s="48"/>
      <c r="R4" s="48"/>
      <c r="S4" s="48"/>
      <c r="T4" s="45"/>
      <c r="U4" s="56"/>
      <c r="V4" s="56"/>
      <c r="W4" s="48"/>
      <c r="X4" s="48"/>
      <c r="Y4" s="48"/>
      <c r="Z4" s="48"/>
      <c r="AA4" s="56"/>
      <c r="AB4" s="116"/>
      <c r="AC4" s="116"/>
      <c r="AD4" s="116"/>
      <c r="AE4" s="116"/>
      <c r="AF4" s="116"/>
      <c r="AG4" s="116"/>
      <c r="AH4" s="116"/>
      <c r="AI4" s="116"/>
      <c r="AJ4" s="116"/>
      <c r="AK4" s="116"/>
      <c r="AL4" s="116"/>
      <c r="AM4" s="116"/>
      <c r="AN4" s="116"/>
      <c r="AO4" s="116"/>
      <c r="AP4" s="116"/>
      <c r="AQ4" s="116"/>
      <c r="AR4" s="116"/>
      <c r="AS4" s="116"/>
      <c r="AT4" s="116"/>
    </row>
    <row r="5" spans="1:47" ht="12.75">
      <c r="A5" s="21">
        <v>1</v>
      </c>
      <c r="B5" s="245" t="s">
        <v>410</v>
      </c>
      <c r="C5" s="698"/>
      <c r="D5" s="246" t="s">
        <v>264</v>
      </c>
      <c r="E5" s="221">
        <v>399</v>
      </c>
      <c r="F5" s="530" t="s">
        <v>1092</v>
      </c>
      <c r="G5" s="531" t="str">
        <f aca="true" t="shared" si="0" ref="G5:G26">DEC2HEX(E5,4)</f>
        <v>018F</v>
      </c>
      <c r="H5" s="193">
        <v>6</v>
      </c>
      <c r="I5" s="185" t="s">
        <v>542</v>
      </c>
      <c r="J5" s="194" t="s">
        <v>494</v>
      </c>
      <c r="K5" s="195">
        <v>2</v>
      </c>
      <c r="L5" s="186" t="s">
        <v>198</v>
      </c>
      <c r="M5" s="215"/>
      <c r="N5" s="215"/>
      <c r="O5" s="216"/>
      <c r="P5" s="222" t="s">
        <v>210</v>
      </c>
      <c r="Q5" s="185" t="s">
        <v>547</v>
      </c>
      <c r="R5" s="196" t="s">
        <v>225</v>
      </c>
      <c r="S5" s="196" t="s">
        <v>249</v>
      </c>
      <c r="T5" s="185">
        <v>5</v>
      </c>
      <c r="U5" s="222" t="s">
        <v>210</v>
      </c>
      <c r="V5" s="223" t="s">
        <v>0</v>
      </c>
      <c r="W5" s="223" t="s">
        <v>198</v>
      </c>
      <c r="X5" s="223">
        <v>1</v>
      </c>
      <c r="Y5" s="223">
        <f aca="true" t="shared" si="1" ref="Y5:Y26">IF(Z5&lt;9,Z5+3,Z5+4)</f>
        <v>19</v>
      </c>
      <c r="Z5" s="223">
        <v>15</v>
      </c>
      <c r="AA5" s="224" t="s">
        <v>208</v>
      </c>
      <c r="AB5" s="522" t="s">
        <v>1175</v>
      </c>
      <c r="AC5" s="522" t="s">
        <v>1175</v>
      </c>
      <c r="AD5" s="522" t="s">
        <v>1175</v>
      </c>
      <c r="AE5" s="522" t="s">
        <v>1175</v>
      </c>
      <c r="AF5" s="522" t="s">
        <v>1175</v>
      </c>
      <c r="AG5" s="522" t="s">
        <v>1175</v>
      </c>
      <c r="AH5" s="522" t="s">
        <v>1175</v>
      </c>
      <c r="AI5" s="114"/>
      <c r="AJ5" s="523"/>
      <c r="AK5" s="523"/>
      <c r="AL5" s="523"/>
      <c r="AM5" s="523"/>
      <c r="AN5" s="523"/>
      <c r="AO5" s="523"/>
      <c r="AP5" s="523"/>
      <c r="AQ5" s="523"/>
      <c r="AR5" s="578"/>
      <c r="AS5" s="522" t="s">
        <v>1195</v>
      </c>
      <c r="AT5" s="523"/>
      <c r="AU5" s="19"/>
    </row>
    <row r="6" spans="1:47" ht="12.75">
      <c r="A6" s="21">
        <v>2</v>
      </c>
      <c r="B6" s="245" t="s">
        <v>411</v>
      </c>
      <c r="C6" s="698"/>
      <c r="D6" s="246" t="s">
        <v>264</v>
      </c>
      <c r="E6" s="221">
        <v>348</v>
      </c>
      <c r="F6" s="530" t="s">
        <v>1092</v>
      </c>
      <c r="G6" s="531" t="str">
        <f t="shared" si="0"/>
        <v>015C</v>
      </c>
      <c r="H6" s="193">
        <v>6</v>
      </c>
      <c r="I6" s="185" t="s">
        <v>542</v>
      </c>
      <c r="J6" s="194" t="s">
        <v>495</v>
      </c>
      <c r="K6" s="195">
        <v>2</v>
      </c>
      <c r="L6" s="186" t="s">
        <v>198</v>
      </c>
      <c r="M6" s="215"/>
      <c r="N6" s="215"/>
      <c r="O6" s="216"/>
      <c r="P6" s="222" t="s">
        <v>210</v>
      </c>
      <c r="Q6" s="185" t="s">
        <v>547</v>
      </c>
      <c r="R6" s="196" t="s">
        <v>225</v>
      </c>
      <c r="S6" s="196" t="s">
        <v>249</v>
      </c>
      <c r="T6" s="185">
        <v>4</v>
      </c>
      <c r="U6" s="222" t="s">
        <v>210</v>
      </c>
      <c r="V6" s="223" t="s">
        <v>0</v>
      </c>
      <c r="W6" s="223" t="s">
        <v>198</v>
      </c>
      <c r="X6" s="223">
        <v>1</v>
      </c>
      <c r="Y6" s="223">
        <f t="shared" si="1"/>
        <v>19</v>
      </c>
      <c r="Z6" s="223">
        <v>15</v>
      </c>
      <c r="AA6" s="224" t="s">
        <v>207</v>
      </c>
      <c r="AB6" s="522" t="s">
        <v>1175</v>
      </c>
      <c r="AC6" s="522" t="s">
        <v>1175</v>
      </c>
      <c r="AD6" s="522" t="s">
        <v>1175</v>
      </c>
      <c r="AE6" s="522" t="s">
        <v>1175</v>
      </c>
      <c r="AF6" s="522" t="s">
        <v>1175</v>
      </c>
      <c r="AG6" s="522" t="s">
        <v>1175</v>
      </c>
      <c r="AH6" s="522" t="s">
        <v>1175</v>
      </c>
      <c r="AI6" s="121"/>
      <c r="AJ6" s="523"/>
      <c r="AK6" s="523"/>
      <c r="AL6" s="523"/>
      <c r="AM6" s="523"/>
      <c r="AN6" s="523"/>
      <c r="AO6" s="523"/>
      <c r="AP6" s="523"/>
      <c r="AQ6" s="523"/>
      <c r="AR6" s="578"/>
      <c r="AS6" s="522" t="s">
        <v>1195</v>
      </c>
      <c r="AT6" s="523"/>
      <c r="AU6" s="19"/>
    </row>
    <row r="7" spans="1:47" ht="12.75">
      <c r="A7" s="21">
        <v>3</v>
      </c>
      <c r="B7" s="245" t="s">
        <v>412</v>
      </c>
      <c r="C7" s="698"/>
      <c r="D7" s="246" t="s">
        <v>264</v>
      </c>
      <c r="E7" s="221">
        <v>497</v>
      </c>
      <c r="F7" s="530" t="s">
        <v>1092</v>
      </c>
      <c r="G7" s="531" t="str">
        <f t="shared" si="0"/>
        <v>01F1</v>
      </c>
      <c r="H7" s="193">
        <v>6</v>
      </c>
      <c r="I7" s="185" t="s">
        <v>542</v>
      </c>
      <c r="J7" s="194" t="s">
        <v>496</v>
      </c>
      <c r="K7" s="195">
        <v>2</v>
      </c>
      <c r="L7" s="186" t="s">
        <v>198</v>
      </c>
      <c r="M7" s="215"/>
      <c r="N7" s="215"/>
      <c r="O7" s="216"/>
      <c r="P7" s="222" t="s">
        <v>210</v>
      </c>
      <c r="Q7" s="185" t="s">
        <v>547</v>
      </c>
      <c r="R7" s="196" t="s">
        <v>225</v>
      </c>
      <c r="S7" s="196" t="s">
        <v>249</v>
      </c>
      <c r="T7" s="185">
        <v>3</v>
      </c>
      <c r="U7" s="222" t="s">
        <v>210</v>
      </c>
      <c r="V7" s="223" t="s">
        <v>0</v>
      </c>
      <c r="W7" s="223" t="s">
        <v>198</v>
      </c>
      <c r="X7" s="223">
        <v>1</v>
      </c>
      <c r="Y7" s="223">
        <f t="shared" si="1"/>
        <v>18</v>
      </c>
      <c r="Z7" s="223">
        <v>14</v>
      </c>
      <c r="AA7" s="224" t="s">
        <v>208</v>
      </c>
      <c r="AB7" s="522" t="s">
        <v>1175</v>
      </c>
      <c r="AC7" s="522" t="s">
        <v>1175</v>
      </c>
      <c r="AD7" s="522" t="s">
        <v>1175</v>
      </c>
      <c r="AE7" s="522" t="s">
        <v>1175</v>
      </c>
      <c r="AF7" s="522" t="s">
        <v>1175</v>
      </c>
      <c r="AG7" s="522" t="s">
        <v>1175</v>
      </c>
      <c r="AH7" s="522" t="s">
        <v>1175</v>
      </c>
      <c r="AI7" s="121"/>
      <c r="AJ7" s="523"/>
      <c r="AK7" s="523"/>
      <c r="AL7" s="523"/>
      <c r="AM7" s="523"/>
      <c r="AN7" s="523"/>
      <c r="AO7" s="523"/>
      <c r="AP7" s="523"/>
      <c r="AQ7" s="523"/>
      <c r="AR7" s="578"/>
      <c r="AS7" s="522" t="s">
        <v>1195</v>
      </c>
      <c r="AT7" s="523"/>
      <c r="AU7" s="649" t="s">
        <v>1303</v>
      </c>
    </row>
    <row r="8" spans="1:47" ht="12.75">
      <c r="A8" s="21">
        <v>4</v>
      </c>
      <c r="B8" s="245" t="s">
        <v>413</v>
      </c>
      <c r="C8" s="698"/>
      <c r="D8" s="246" t="s">
        <v>264</v>
      </c>
      <c r="E8" s="221">
        <v>432</v>
      </c>
      <c r="F8" s="530" t="s">
        <v>1092</v>
      </c>
      <c r="G8" s="531" t="str">
        <f t="shared" si="0"/>
        <v>01B0</v>
      </c>
      <c r="H8" s="193">
        <v>6</v>
      </c>
      <c r="I8" s="185" t="s">
        <v>542</v>
      </c>
      <c r="J8" s="194" t="s">
        <v>497</v>
      </c>
      <c r="K8" s="195">
        <v>2</v>
      </c>
      <c r="L8" s="186" t="s">
        <v>198</v>
      </c>
      <c r="M8" s="215"/>
      <c r="N8" s="215"/>
      <c r="O8" s="216"/>
      <c r="P8" s="222" t="s">
        <v>210</v>
      </c>
      <c r="Q8" s="185" t="s">
        <v>547</v>
      </c>
      <c r="R8" s="196" t="s">
        <v>225</v>
      </c>
      <c r="S8" s="196" t="s">
        <v>249</v>
      </c>
      <c r="T8" s="185">
        <v>2</v>
      </c>
      <c r="U8" s="222" t="s">
        <v>210</v>
      </c>
      <c r="V8" s="223" t="s">
        <v>0</v>
      </c>
      <c r="W8" s="223" t="s">
        <v>198</v>
      </c>
      <c r="X8" s="223">
        <v>1</v>
      </c>
      <c r="Y8" s="223">
        <f t="shared" si="1"/>
        <v>18</v>
      </c>
      <c r="Z8" s="223">
        <v>14</v>
      </c>
      <c r="AA8" s="224" t="s">
        <v>207</v>
      </c>
      <c r="AB8" s="522" t="s">
        <v>1175</v>
      </c>
      <c r="AC8" s="522" t="s">
        <v>1175</v>
      </c>
      <c r="AD8" s="522" t="s">
        <v>1175</v>
      </c>
      <c r="AE8" s="522" t="s">
        <v>1175</v>
      </c>
      <c r="AF8" s="522" t="s">
        <v>1175</v>
      </c>
      <c r="AG8" s="522" t="s">
        <v>1175</v>
      </c>
      <c r="AH8" s="522" t="s">
        <v>1175</v>
      </c>
      <c r="AI8" s="121"/>
      <c r="AJ8" s="523"/>
      <c r="AK8" s="523"/>
      <c r="AL8" s="523"/>
      <c r="AM8" s="523"/>
      <c r="AN8" s="523"/>
      <c r="AO8" s="523"/>
      <c r="AP8" s="523"/>
      <c r="AQ8" s="523"/>
      <c r="AR8" s="578"/>
      <c r="AS8" s="522" t="s">
        <v>1195</v>
      </c>
      <c r="AT8" s="523"/>
      <c r="AU8" s="19"/>
    </row>
    <row r="9" spans="1:47" ht="12.75">
      <c r="A9" s="21">
        <v>5</v>
      </c>
      <c r="B9" s="245" t="s">
        <v>414</v>
      </c>
      <c r="C9" s="698"/>
      <c r="D9" s="246" t="s">
        <v>264</v>
      </c>
      <c r="E9" s="221">
        <v>520</v>
      </c>
      <c r="F9" s="530" t="s">
        <v>1092</v>
      </c>
      <c r="G9" s="531" t="str">
        <f t="shared" si="0"/>
        <v>0208</v>
      </c>
      <c r="H9" s="193">
        <v>6</v>
      </c>
      <c r="I9" s="185" t="s">
        <v>542</v>
      </c>
      <c r="J9" s="194" t="s">
        <v>498</v>
      </c>
      <c r="K9" s="195">
        <v>2</v>
      </c>
      <c r="L9" s="186" t="s">
        <v>198</v>
      </c>
      <c r="M9" s="215"/>
      <c r="N9" s="215"/>
      <c r="O9" s="216"/>
      <c r="P9" s="222" t="s">
        <v>210</v>
      </c>
      <c r="Q9" s="185" t="s">
        <v>547</v>
      </c>
      <c r="R9" s="196" t="s">
        <v>225</v>
      </c>
      <c r="S9" s="196" t="s">
        <v>249</v>
      </c>
      <c r="T9" s="185">
        <v>1</v>
      </c>
      <c r="U9" s="222" t="s">
        <v>210</v>
      </c>
      <c r="V9" s="223" t="s">
        <v>0</v>
      </c>
      <c r="W9" s="223" t="s">
        <v>198</v>
      </c>
      <c r="X9" s="223">
        <v>1</v>
      </c>
      <c r="Y9" s="223">
        <f t="shared" si="1"/>
        <v>17</v>
      </c>
      <c r="Z9" s="223">
        <v>13</v>
      </c>
      <c r="AA9" s="224" t="s">
        <v>208</v>
      </c>
      <c r="AB9" s="522" t="s">
        <v>1175</v>
      </c>
      <c r="AC9" s="522" t="s">
        <v>1175</v>
      </c>
      <c r="AD9" s="522" t="s">
        <v>1175</v>
      </c>
      <c r="AE9" s="522" t="s">
        <v>1175</v>
      </c>
      <c r="AF9" s="522" t="s">
        <v>1175</v>
      </c>
      <c r="AG9" s="522" t="s">
        <v>1175</v>
      </c>
      <c r="AH9" s="522" t="s">
        <v>1175</v>
      </c>
      <c r="AI9" s="121"/>
      <c r="AJ9" s="523"/>
      <c r="AK9" s="523"/>
      <c r="AL9" s="523"/>
      <c r="AM9" s="523"/>
      <c r="AN9" s="523"/>
      <c r="AO9" s="523"/>
      <c r="AP9" s="523"/>
      <c r="AQ9" s="523"/>
      <c r="AR9" s="578"/>
      <c r="AS9" s="522" t="s">
        <v>1195</v>
      </c>
      <c r="AT9" s="523"/>
      <c r="AU9" s="649" t="s">
        <v>1303</v>
      </c>
    </row>
    <row r="10" spans="1:47" ht="12.75">
      <c r="A10" s="21">
        <v>6</v>
      </c>
      <c r="B10" s="245" t="s">
        <v>415</v>
      </c>
      <c r="C10" s="698"/>
      <c r="D10" s="246" t="s">
        <v>264</v>
      </c>
      <c r="E10" s="221">
        <v>439</v>
      </c>
      <c r="F10" s="530" t="s">
        <v>1092</v>
      </c>
      <c r="G10" s="531" t="str">
        <f t="shared" si="0"/>
        <v>01B7</v>
      </c>
      <c r="H10" s="193">
        <v>6</v>
      </c>
      <c r="I10" s="185" t="s">
        <v>542</v>
      </c>
      <c r="J10" s="194" t="s">
        <v>499</v>
      </c>
      <c r="K10" s="195">
        <v>2</v>
      </c>
      <c r="L10" s="186" t="s">
        <v>198</v>
      </c>
      <c r="M10" s="215"/>
      <c r="N10" s="215"/>
      <c r="O10" s="216"/>
      <c r="P10" s="222" t="s">
        <v>210</v>
      </c>
      <c r="Q10" s="185" t="s">
        <v>547</v>
      </c>
      <c r="R10" s="196" t="s">
        <v>225</v>
      </c>
      <c r="S10" s="196" t="s">
        <v>248</v>
      </c>
      <c r="T10" s="185">
        <v>6</v>
      </c>
      <c r="U10" s="222" t="s">
        <v>210</v>
      </c>
      <c r="V10" s="223" t="s">
        <v>0</v>
      </c>
      <c r="W10" s="223" t="s">
        <v>198</v>
      </c>
      <c r="X10" s="223">
        <v>1</v>
      </c>
      <c r="Y10" s="223">
        <f t="shared" si="1"/>
        <v>17</v>
      </c>
      <c r="Z10" s="223">
        <v>13</v>
      </c>
      <c r="AA10" s="224" t="s">
        <v>207</v>
      </c>
      <c r="AB10" s="522" t="s">
        <v>1175</v>
      </c>
      <c r="AC10" s="522" t="s">
        <v>1175</v>
      </c>
      <c r="AD10" s="522" t="s">
        <v>1175</v>
      </c>
      <c r="AE10" s="522" t="s">
        <v>1175</v>
      </c>
      <c r="AF10" s="522" t="s">
        <v>1175</v>
      </c>
      <c r="AG10" s="522" t="s">
        <v>1175</v>
      </c>
      <c r="AH10" s="522" t="s">
        <v>1175</v>
      </c>
      <c r="AI10" s="121"/>
      <c r="AJ10" s="523"/>
      <c r="AK10" s="523"/>
      <c r="AL10" s="523"/>
      <c r="AM10" s="523"/>
      <c r="AN10" s="523"/>
      <c r="AO10" s="523"/>
      <c r="AP10" s="523"/>
      <c r="AQ10" s="523"/>
      <c r="AR10" s="578"/>
      <c r="AS10" s="522" t="s">
        <v>1195</v>
      </c>
      <c r="AT10" s="523"/>
      <c r="AU10" s="669"/>
    </row>
    <row r="11" spans="1:47" ht="12.75">
      <c r="A11" s="21">
        <v>7</v>
      </c>
      <c r="B11" s="245" t="s">
        <v>416</v>
      </c>
      <c r="C11" s="698"/>
      <c r="D11" s="246" t="s">
        <v>264</v>
      </c>
      <c r="E11" s="221">
        <v>342</v>
      </c>
      <c r="F11" s="530" t="s">
        <v>1092</v>
      </c>
      <c r="G11" s="531" t="str">
        <f t="shared" si="0"/>
        <v>0156</v>
      </c>
      <c r="H11" s="193">
        <v>6</v>
      </c>
      <c r="I11" s="185" t="s">
        <v>542</v>
      </c>
      <c r="J11" s="194" t="s">
        <v>500</v>
      </c>
      <c r="K11" s="195">
        <v>2</v>
      </c>
      <c r="L11" s="186" t="s">
        <v>198</v>
      </c>
      <c r="M11" s="215"/>
      <c r="N11" s="215"/>
      <c r="O11" s="216"/>
      <c r="P11" s="222" t="s">
        <v>210</v>
      </c>
      <c r="Q11" s="185" t="s">
        <v>547</v>
      </c>
      <c r="R11" s="196" t="s">
        <v>225</v>
      </c>
      <c r="S11" s="196" t="s">
        <v>248</v>
      </c>
      <c r="T11" s="185">
        <v>5</v>
      </c>
      <c r="U11" s="222" t="s">
        <v>210</v>
      </c>
      <c r="V11" s="223" t="s">
        <v>0</v>
      </c>
      <c r="W11" s="223" t="s">
        <v>198</v>
      </c>
      <c r="X11" s="223">
        <v>1</v>
      </c>
      <c r="Y11" s="223">
        <f t="shared" si="1"/>
        <v>16</v>
      </c>
      <c r="Z11" s="223">
        <v>12</v>
      </c>
      <c r="AA11" s="224" t="s">
        <v>208</v>
      </c>
      <c r="AB11" s="522" t="s">
        <v>1175</v>
      </c>
      <c r="AC11" s="522" t="s">
        <v>1175</v>
      </c>
      <c r="AD11" s="522" t="s">
        <v>1175</v>
      </c>
      <c r="AE11" s="522" t="s">
        <v>1175</v>
      </c>
      <c r="AF11" s="522" t="s">
        <v>1175</v>
      </c>
      <c r="AG11" s="522" t="s">
        <v>1175</v>
      </c>
      <c r="AH11" s="522" t="s">
        <v>1175</v>
      </c>
      <c r="AI11" s="121"/>
      <c r="AJ11" s="523"/>
      <c r="AK11" s="523"/>
      <c r="AL11" s="523"/>
      <c r="AM11" s="523"/>
      <c r="AN11" s="523"/>
      <c r="AO11" s="523"/>
      <c r="AP11" s="523"/>
      <c r="AQ11" s="523"/>
      <c r="AR11" s="578"/>
      <c r="AS11" s="522" t="s">
        <v>1195</v>
      </c>
      <c r="AT11" s="523"/>
      <c r="AU11" s="19"/>
    </row>
    <row r="12" spans="1:47" ht="12.75">
      <c r="A12" s="21">
        <v>8</v>
      </c>
      <c r="B12" s="245" t="s">
        <v>417</v>
      </c>
      <c r="C12" s="698"/>
      <c r="D12" s="246" t="s">
        <v>264</v>
      </c>
      <c r="E12" s="221">
        <v>460</v>
      </c>
      <c r="F12" s="530" t="s">
        <v>1092</v>
      </c>
      <c r="G12" s="531" t="str">
        <f t="shared" si="0"/>
        <v>01CC</v>
      </c>
      <c r="H12" s="193">
        <v>6</v>
      </c>
      <c r="I12" s="185" t="s">
        <v>542</v>
      </c>
      <c r="J12" s="194" t="s">
        <v>501</v>
      </c>
      <c r="K12" s="195">
        <v>2</v>
      </c>
      <c r="L12" s="186" t="s">
        <v>198</v>
      </c>
      <c r="M12" s="215"/>
      <c r="N12" s="215"/>
      <c r="O12" s="216"/>
      <c r="P12" s="222" t="s">
        <v>210</v>
      </c>
      <c r="Q12" s="185" t="s">
        <v>547</v>
      </c>
      <c r="R12" s="196" t="s">
        <v>225</v>
      </c>
      <c r="S12" s="196" t="s">
        <v>248</v>
      </c>
      <c r="T12" s="185">
        <v>4</v>
      </c>
      <c r="U12" s="222" t="s">
        <v>210</v>
      </c>
      <c r="V12" s="223" t="s">
        <v>0</v>
      </c>
      <c r="W12" s="223" t="s">
        <v>198</v>
      </c>
      <c r="X12" s="223">
        <v>1</v>
      </c>
      <c r="Y12" s="223">
        <f t="shared" si="1"/>
        <v>16</v>
      </c>
      <c r="Z12" s="223">
        <v>12</v>
      </c>
      <c r="AA12" s="224" t="s">
        <v>207</v>
      </c>
      <c r="AB12" s="522" t="s">
        <v>1175</v>
      </c>
      <c r="AC12" s="522" t="s">
        <v>1175</v>
      </c>
      <c r="AD12" s="522" t="s">
        <v>1175</v>
      </c>
      <c r="AE12" s="522" t="s">
        <v>1175</v>
      </c>
      <c r="AF12" s="522" t="s">
        <v>1175</v>
      </c>
      <c r="AG12" s="522" t="s">
        <v>1175</v>
      </c>
      <c r="AH12" s="522" t="s">
        <v>1175</v>
      </c>
      <c r="AI12" s="121"/>
      <c r="AJ12" s="523"/>
      <c r="AK12" s="523"/>
      <c r="AL12" s="523"/>
      <c r="AM12" s="523"/>
      <c r="AN12" s="523"/>
      <c r="AO12" s="523"/>
      <c r="AP12" s="523"/>
      <c r="AQ12" s="523"/>
      <c r="AR12" s="578"/>
      <c r="AS12" s="522" t="s">
        <v>1195</v>
      </c>
      <c r="AT12" s="523"/>
      <c r="AU12" s="19"/>
    </row>
    <row r="13" spans="1:47" ht="12.75">
      <c r="A13" s="21">
        <v>9</v>
      </c>
      <c r="B13" s="245" t="s">
        <v>418</v>
      </c>
      <c r="C13" s="698"/>
      <c r="D13" s="246" t="s">
        <v>264</v>
      </c>
      <c r="E13" s="221">
        <v>388</v>
      </c>
      <c r="F13" s="530" t="s">
        <v>1092</v>
      </c>
      <c r="G13" s="531" t="str">
        <f t="shared" si="0"/>
        <v>0184</v>
      </c>
      <c r="H13" s="193">
        <v>6</v>
      </c>
      <c r="I13" s="185" t="s">
        <v>542</v>
      </c>
      <c r="J13" s="194" t="s">
        <v>502</v>
      </c>
      <c r="K13" s="195">
        <v>2</v>
      </c>
      <c r="L13" s="186" t="s">
        <v>198</v>
      </c>
      <c r="M13" s="215"/>
      <c r="N13" s="215"/>
      <c r="O13" s="216"/>
      <c r="P13" s="222" t="s">
        <v>210</v>
      </c>
      <c r="Q13" s="185" t="s">
        <v>547</v>
      </c>
      <c r="R13" s="196" t="s">
        <v>225</v>
      </c>
      <c r="S13" s="196" t="s">
        <v>248</v>
      </c>
      <c r="T13" s="185">
        <v>3</v>
      </c>
      <c r="U13" s="222" t="s">
        <v>210</v>
      </c>
      <c r="V13" s="223" t="s">
        <v>0</v>
      </c>
      <c r="W13" s="223" t="s">
        <v>198</v>
      </c>
      <c r="X13" s="223">
        <v>1</v>
      </c>
      <c r="Y13" s="223">
        <f t="shared" si="1"/>
        <v>15</v>
      </c>
      <c r="Z13" s="223">
        <v>11</v>
      </c>
      <c r="AA13" s="224" t="s">
        <v>208</v>
      </c>
      <c r="AB13" s="522" t="s">
        <v>1175</v>
      </c>
      <c r="AC13" s="522" t="s">
        <v>1175</v>
      </c>
      <c r="AD13" s="522" t="s">
        <v>1175</v>
      </c>
      <c r="AE13" s="522" t="s">
        <v>1175</v>
      </c>
      <c r="AF13" s="522" t="s">
        <v>1175</v>
      </c>
      <c r="AG13" s="522" t="s">
        <v>1175</v>
      </c>
      <c r="AH13" s="522" t="s">
        <v>1175</v>
      </c>
      <c r="AI13" s="121"/>
      <c r="AJ13" s="523"/>
      <c r="AK13" s="523"/>
      <c r="AL13" s="523"/>
      <c r="AM13" s="523"/>
      <c r="AN13" s="523"/>
      <c r="AO13" s="523"/>
      <c r="AP13" s="523"/>
      <c r="AQ13" s="523"/>
      <c r="AR13" s="578"/>
      <c r="AS13" s="522" t="s">
        <v>1195</v>
      </c>
      <c r="AT13" s="523"/>
      <c r="AU13" s="19"/>
    </row>
    <row r="14" spans="1:47" ht="12.75">
      <c r="A14" s="21">
        <v>10</v>
      </c>
      <c r="B14" s="245" t="s">
        <v>419</v>
      </c>
      <c r="C14" s="698"/>
      <c r="D14" s="246" t="s">
        <v>264</v>
      </c>
      <c r="E14" s="221">
        <v>440</v>
      </c>
      <c r="F14" s="530" t="s">
        <v>1092</v>
      </c>
      <c r="G14" s="531" t="str">
        <f t="shared" si="0"/>
        <v>01B8</v>
      </c>
      <c r="H14" s="193">
        <v>6</v>
      </c>
      <c r="I14" s="185" t="s">
        <v>542</v>
      </c>
      <c r="J14" s="194" t="s">
        <v>503</v>
      </c>
      <c r="K14" s="195">
        <v>2</v>
      </c>
      <c r="L14" s="186" t="s">
        <v>198</v>
      </c>
      <c r="M14" s="215"/>
      <c r="N14" s="215"/>
      <c r="O14" s="216"/>
      <c r="P14" s="222" t="s">
        <v>210</v>
      </c>
      <c r="Q14" s="185" t="s">
        <v>547</v>
      </c>
      <c r="R14" s="196" t="s">
        <v>225</v>
      </c>
      <c r="S14" s="196" t="s">
        <v>248</v>
      </c>
      <c r="T14" s="185">
        <v>2</v>
      </c>
      <c r="U14" s="222" t="s">
        <v>210</v>
      </c>
      <c r="V14" s="223" t="s">
        <v>0</v>
      </c>
      <c r="W14" s="223" t="s">
        <v>198</v>
      </c>
      <c r="X14" s="223">
        <v>1</v>
      </c>
      <c r="Y14" s="223">
        <f t="shared" si="1"/>
        <v>15</v>
      </c>
      <c r="Z14" s="223">
        <v>11</v>
      </c>
      <c r="AA14" s="224" t="s">
        <v>207</v>
      </c>
      <c r="AB14" s="522" t="s">
        <v>1175</v>
      </c>
      <c r="AC14" s="522" t="s">
        <v>1175</v>
      </c>
      <c r="AD14" s="522" t="s">
        <v>1175</v>
      </c>
      <c r="AE14" s="522" t="s">
        <v>1175</v>
      </c>
      <c r="AF14" s="522" t="s">
        <v>1175</v>
      </c>
      <c r="AG14" s="522" t="s">
        <v>1175</v>
      </c>
      <c r="AH14" s="522" t="s">
        <v>1175</v>
      </c>
      <c r="AI14" s="121"/>
      <c r="AJ14" s="523"/>
      <c r="AK14" s="523"/>
      <c r="AL14" s="523"/>
      <c r="AM14" s="523"/>
      <c r="AN14" s="523"/>
      <c r="AO14" s="523"/>
      <c r="AP14" s="523"/>
      <c r="AQ14" s="523"/>
      <c r="AR14" s="578"/>
      <c r="AS14" s="522" t="s">
        <v>1195</v>
      </c>
      <c r="AT14" s="523"/>
      <c r="AU14" s="19"/>
    </row>
    <row r="15" spans="1:47" ht="12.75">
      <c r="A15" s="21">
        <v>11</v>
      </c>
      <c r="B15" s="245" t="s">
        <v>420</v>
      </c>
      <c r="C15" s="698"/>
      <c r="D15" s="246" t="s">
        <v>264</v>
      </c>
      <c r="E15" s="221">
        <v>468</v>
      </c>
      <c r="F15" s="530" t="s">
        <v>1092</v>
      </c>
      <c r="G15" s="531" t="str">
        <f t="shared" si="0"/>
        <v>01D4</v>
      </c>
      <c r="H15" s="193">
        <v>6</v>
      </c>
      <c r="I15" s="185" t="s">
        <v>542</v>
      </c>
      <c r="J15" s="194" t="s">
        <v>504</v>
      </c>
      <c r="K15" s="195">
        <v>2</v>
      </c>
      <c r="L15" s="186" t="s">
        <v>198</v>
      </c>
      <c r="M15" s="215"/>
      <c r="N15" s="215"/>
      <c r="O15" s="216"/>
      <c r="P15" s="222" t="s">
        <v>210</v>
      </c>
      <c r="Q15" s="185" t="s">
        <v>547</v>
      </c>
      <c r="R15" s="196" t="s">
        <v>225</v>
      </c>
      <c r="S15" s="196" t="s">
        <v>248</v>
      </c>
      <c r="T15" s="185">
        <v>1</v>
      </c>
      <c r="U15" s="222" t="s">
        <v>210</v>
      </c>
      <c r="V15" s="223" t="s">
        <v>0</v>
      </c>
      <c r="W15" s="223" t="s">
        <v>198</v>
      </c>
      <c r="X15" s="223">
        <v>1</v>
      </c>
      <c r="Y15" s="223">
        <f t="shared" si="1"/>
        <v>14</v>
      </c>
      <c r="Z15" s="223">
        <v>10</v>
      </c>
      <c r="AA15" s="224" t="s">
        <v>208</v>
      </c>
      <c r="AB15" s="522" t="s">
        <v>1175</v>
      </c>
      <c r="AC15" s="522" t="s">
        <v>1175</v>
      </c>
      <c r="AD15" s="522" t="s">
        <v>1175</v>
      </c>
      <c r="AE15" s="522" t="s">
        <v>1175</v>
      </c>
      <c r="AF15" s="522" t="s">
        <v>1175</v>
      </c>
      <c r="AG15" s="522" t="s">
        <v>1175</v>
      </c>
      <c r="AH15" s="522" t="s">
        <v>1175</v>
      </c>
      <c r="AI15" s="121"/>
      <c r="AJ15" s="523"/>
      <c r="AK15" s="523"/>
      <c r="AL15" s="523"/>
      <c r="AM15" s="523"/>
      <c r="AN15" s="523"/>
      <c r="AO15" s="523"/>
      <c r="AP15" s="523"/>
      <c r="AQ15" s="523"/>
      <c r="AR15" s="578"/>
      <c r="AS15" s="522" t="s">
        <v>1195</v>
      </c>
      <c r="AT15" s="523"/>
      <c r="AU15" s="19"/>
    </row>
    <row r="16" spans="1:47" ht="12.75">
      <c r="A16" s="21">
        <v>12</v>
      </c>
      <c r="B16" s="245" t="s">
        <v>421</v>
      </c>
      <c r="C16" s="698"/>
      <c r="D16" s="246" t="s">
        <v>264</v>
      </c>
      <c r="E16" s="221">
        <v>456</v>
      </c>
      <c r="F16" s="530" t="s">
        <v>1092</v>
      </c>
      <c r="G16" s="531" t="str">
        <f t="shared" si="0"/>
        <v>01C8</v>
      </c>
      <c r="H16" s="193">
        <v>6</v>
      </c>
      <c r="I16" s="185" t="s">
        <v>542</v>
      </c>
      <c r="J16" s="194" t="s">
        <v>505</v>
      </c>
      <c r="K16" s="195">
        <v>2</v>
      </c>
      <c r="L16" s="186" t="s">
        <v>198</v>
      </c>
      <c r="M16" s="215"/>
      <c r="N16" s="215"/>
      <c r="O16" s="216"/>
      <c r="P16" s="222" t="s">
        <v>210</v>
      </c>
      <c r="Q16" s="185" t="s">
        <v>547</v>
      </c>
      <c r="R16" s="196" t="s">
        <v>225</v>
      </c>
      <c r="S16" s="196" t="s">
        <v>247</v>
      </c>
      <c r="T16" s="185">
        <v>6</v>
      </c>
      <c r="U16" s="222" t="s">
        <v>210</v>
      </c>
      <c r="V16" s="223" t="s">
        <v>0</v>
      </c>
      <c r="W16" s="223" t="s">
        <v>198</v>
      </c>
      <c r="X16" s="223">
        <v>1</v>
      </c>
      <c r="Y16" s="223">
        <f t="shared" si="1"/>
        <v>14</v>
      </c>
      <c r="Z16" s="223">
        <v>10</v>
      </c>
      <c r="AA16" s="224" t="s">
        <v>207</v>
      </c>
      <c r="AB16" s="522" t="s">
        <v>1175</v>
      </c>
      <c r="AC16" s="522" t="s">
        <v>1175</v>
      </c>
      <c r="AD16" s="522" t="s">
        <v>1175</v>
      </c>
      <c r="AE16" s="522" t="s">
        <v>1175</v>
      </c>
      <c r="AF16" s="522" t="s">
        <v>1175</v>
      </c>
      <c r="AG16" s="522" t="s">
        <v>1175</v>
      </c>
      <c r="AH16" s="522" t="s">
        <v>1175</v>
      </c>
      <c r="AI16" s="121"/>
      <c r="AJ16" s="523"/>
      <c r="AK16" s="523"/>
      <c r="AL16" s="523"/>
      <c r="AM16" s="523"/>
      <c r="AN16" s="523"/>
      <c r="AO16" s="523"/>
      <c r="AP16" s="523"/>
      <c r="AQ16" s="523"/>
      <c r="AR16" s="578"/>
      <c r="AS16" s="522" t="s">
        <v>1195</v>
      </c>
      <c r="AT16" s="523"/>
      <c r="AU16" s="19"/>
    </row>
    <row r="17" spans="1:47" ht="12.75">
      <c r="A17" s="21">
        <v>13</v>
      </c>
      <c r="B17" s="245" t="s">
        <v>422</v>
      </c>
      <c r="C17" s="698"/>
      <c r="D17" s="246" t="s">
        <v>264</v>
      </c>
      <c r="E17" s="221">
        <v>111</v>
      </c>
      <c r="F17" s="530" t="s">
        <v>1092</v>
      </c>
      <c r="G17" s="531" t="str">
        <f t="shared" si="0"/>
        <v>006F</v>
      </c>
      <c r="H17" s="193">
        <v>6</v>
      </c>
      <c r="I17" s="185" t="s">
        <v>542</v>
      </c>
      <c r="J17" s="194" t="s">
        <v>506</v>
      </c>
      <c r="K17" s="195">
        <v>2</v>
      </c>
      <c r="L17" s="186" t="s">
        <v>198</v>
      </c>
      <c r="M17" s="215"/>
      <c r="N17" s="215"/>
      <c r="O17" s="216"/>
      <c r="P17" s="222" t="s">
        <v>210</v>
      </c>
      <c r="Q17" s="185" t="s">
        <v>547</v>
      </c>
      <c r="R17" s="196" t="s">
        <v>225</v>
      </c>
      <c r="S17" s="196" t="s">
        <v>247</v>
      </c>
      <c r="T17" s="185">
        <v>5</v>
      </c>
      <c r="U17" s="222" t="s">
        <v>210</v>
      </c>
      <c r="V17" s="223" t="s">
        <v>0</v>
      </c>
      <c r="W17" s="223" t="s">
        <v>198</v>
      </c>
      <c r="X17" s="223">
        <v>1</v>
      </c>
      <c r="Y17" s="223">
        <f t="shared" si="1"/>
        <v>13</v>
      </c>
      <c r="Z17" s="223">
        <v>9</v>
      </c>
      <c r="AA17" s="224" t="s">
        <v>208</v>
      </c>
      <c r="AB17" s="522" t="s">
        <v>1175</v>
      </c>
      <c r="AC17" s="522" t="s">
        <v>1175</v>
      </c>
      <c r="AD17" s="522" t="s">
        <v>1175</v>
      </c>
      <c r="AE17" s="522" t="s">
        <v>1175</v>
      </c>
      <c r="AF17" s="522" t="s">
        <v>1175</v>
      </c>
      <c r="AG17" s="522" t="s">
        <v>1175</v>
      </c>
      <c r="AH17" s="522" t="s">
        <v>1175</v>
      </c>
      <c r="AI17" s="121"/>
      <c r="AJ17" s="523"/>
      <c r="AK17" s="523"/>
      <c r="AL17" s="523"/>
      <c r="AM17" s="523"/>
      <c r="AN17" s="523"/>
      <c r="AO17" s="523"/>
      <c r="AP17" s="523"/>
      <c r="AQ17" s="523"/>
      <c r="AR17" s="578"/>
      <c r="AS17" s="522" t="s">
        <v>1195</v>
      </c>
      <c r="AT17" s="523"/>
      <c r="AU17" s="19"/>
    </row>
    <row r="18" spans="1:47" ht="12.75">
      <c r="A18" s="21">
        <v>14</v>
      </c>
      <c r="B18" s="245" t="s">
        <v>423</v>
      </c>
      <c r="C18" s="698"/>
      <c r="D18" s="246" t="s">
        <v>264</v>
      </c>
      <c r="E18" s="221">
        <v>11</v>
      </c>
      <c r="F18" s="530" t="s">
        <v>1092</v>
      </c>
      <c r="G18" s="531" t="str">
        <f t="shared" si="0"/>
        <v>000B</v>
      </c>
      <c r="H18" s="193">
        <v>6</v>
      </c>
      <c r="I18" s="185" t="s">
        <v>542</v>
      </c>
      <c r="J18" s="194" t="s">
        <v>507</v>
      </c>
      <c r="K18" s="195">
        <v>2</v>
      </c>
      <c r="L18" s="186" t="s">
        <v>198</v>
      </c>
      <c r="M18" s="215"/>
      <c r="N18" s="215"/>
      <c r="O18" s="216"/>
      <c r="P18" s="222" t="s">
        <v>210</v>
      </c>
      <c r="Q18" s="185" t="s">
        <v>547</v>
      </c>
      <c r="R18" s="196" t="s">
        <v>225</v>
      </c>
      <c r="S18" s="196" t="s">
        <v>247</v>
      </c>
      <c r="T18" s="185">
        <v>4</v>
      </c>
      <c r="U18" s="222" t="s">
        <v>210</v>
      </c>
      <c r="V18" s="223" t="s">
        <v>0</v>
      </c>
      <c r="W18" s="223" t="s">
        <v>198</v>
      </c>
      <c r="X18" s="223">
        <v>1</v>
      </c>
      <c r="Y18" s="223">
        <f t="shared" si="1"/>
        <v>13</v>
      </c>
      <c r="Z18" s="223">
        <v>9</v>
      </c>
      <c r="AA18" s="224" t="s">
        <v>207</v>
      </c>
      <c r="AB18" s="522" t="s">
        <v>1175</v>
      </c>
      <c r="AC18" s="522" t="s">
        <v>1175</v>
      </c>
      <c r="AD18" s="522" t="s">
        <v>1175</v>
      </c>
      <c r="AE18" s="522" t="s">
        <v>1175</v>
      </c>
      <c r="AF18" s="522" t="s">
        <v>1175</v>
      </c>
      <c r="AG18" s="522" t="s">
        <v>1175</v>
      </c>
      <c r="AH18" s="522" t="s">
        <v>1175</v>
      </c>
      <c r="AI18" s="121"/>
      <c r="AJ18" s="523"/>
      <c r="AK18" s="523"/>
      <c r="AL18" s="523"/>
      <c r="AM18" s="523"/>
      <c r="AN18" s="523"/>
      <c r="AO18" s="523"/>
      <c r="AP18" s="523"/>
      <c r="AQ18" s="523"/>
      <c r="AR18" s="578"/>
      <c r="AS18" s="522" t="s">
        <v>1195</v>
      </c>
      <c r="AT18" s="523"/>
      <c r="AU18" s="19"/>
    </row>
    <row r="19" spans="1:47" ht="12.75">
      <c r="A19" s="21">
        <v>15</v>
      </c>
      <c r="B19" s="245" t="s">
        <v>424</v>
      </c>
      <c r="C19" s="698"/>
      <c r="D19" s="246" t="s">
        <v>264</v>
      </c>
      <c r="E19" s="221">
        <v>715</v>
      </c>
      <c r="F19" s="530" t="s">
        <v>1092</v>
      </c>
      <c r="G19" s="531" t="str">
        <f t="shared" si="0"/>
        <v>02CB</v>
      </c>
      <c r="H19" s="193">
        <v>6</v>
      </c>
      <c r="I19" s="185" t="s">
        <v>542</v>
      </c>
      <c r="J19" s="194" t="s">
        <v>508</v>
      </c>
      <c r="K19" s="195">
        <v>2</v>
      </c>
      <c r="L19" s="186" t="s">
        <v>198</v>
      </c>
      <c r="M19" s="215"/>
      <c r="N19" s="215"/>
      <c r="O19" s="216"/>
      <c r="P19" s="222" t="s">
        <v>210</v>
      </c>
      <c r="Q19" s="185" t="s">
        <v>547</v>
      </c>
      <c r="R19" s="196" t="s">
        <v>225</v>
      </c>
      <c r="S19" s="196" t="s">
        <v>247</v>
      </c>
      <c r="T19" s="185">
        <v>3</v>
      </c>
      <c r="U19" s="222" t="s">
        <v>210</v>
      </c>
      <c r="V19" s="223" t="s">
        <v>0</v>
      </c>
      <c r="W19" s="223" t="s">
        <v>198</v>
      </c>
      <c r="X19" s="223">
        <v>1</v>
      </c>
      <c r="Y19" s="223">
        <f t="shared" si="1"/>
        <v>11</v>
      </c>
      <c r="Z19" s="223">
        <v>8</v>
      </c>
      <c r="AA19" s="224" t="s">
        <v>208</v>
      </c>
      <c r="AB19" s="522" t="s">
        <v>1175</v>
      </c>
      <c r="AC19" s="522" t="s">
        <v>1175</v>
      </c>
      <c r="AD19" s="522" t="s">
        <v>1175</v>
      </c>
      <c r="AE19" s="522" t="s">
        <v>1175</v>
      </c>
      <c r="AF19" s="522" t="s">
        <v>1175</v>
      </c>
      <c r="AG19" s="522" t="s">
        <v>1175</v>
      </c>
      <c r="AH19" s="522" t="s">
        <v>1175</v>
      </c>
      <c r="AI19" s="121"/>
      <c r="AJ19" s="523"/>
      <c r="AK19" s="523"/>
      <c r="AL19" s="523"/>
      <c r="AM19" s="523"/>
      <c r="AN19" s="523"/>
      <c r="AO19" s="523"/>
      <c r="AP19" s="523"/>
      <c r="AQ19" s="523"/>
      <c r="AR19" s="578"/>
      <c r="AS19" s="522" t="s">
        <v>1195</v>
      </c>
      <c r="AT19" s="523"/>
      <c r="AU19" s="19"/>
    </row>
    <row r="20" spans="1:47" ht="12.75">
      <c r="A20" s="21">
        <v>16</v>
      </c>
      <c r="B20" s="245" t="s">
        <v>425</v>
      </c>
      <c r="C20" s="698"/>
      <c r="D20" s="246" t="s">
        <v>264</v>
      </c>
      <c r="E20" s="221">
        <v>366</v>
      </c>
      <c r="F20" s="530" t="s">
        <v>1092</v>
      </c>
      <c r="G20" s="531" t="str">
        <f t="shared" si="0"/>
        <v>016E</v>
      </c>
      <c r="H20" s="193">
        <v>6</v>
      </c>
      <c r="I20" s="185" t="s">
        <v>542</v>
      </c>
      <c r="J20" s="194" t="s">
        <v>509</v>
      </c>
      <c r="K20" s="195">
        <v>2</v>
      </c>
      <c r="L20" s="186" t="s">
        <v>198</v>
      </c>
      <c r="M20" s="215"/>
      <c r="N20" s="215"/>
      <c r="O20" s="216"/>
      <c r="P20" s="222" t="s">
        <v>210</v>
      </c>
      <c r="Q20" s="185" t="s">
        <v>547</v>
      </c>
      <c r="R20" s="196" t="s">
        <v>225</v>
      </c>
      <c r="S20" s="196" t="s">
        <v>247</v>
      </c>
      <c r="T20" s="185">
        <v>2</v>
      </c>
      <c r="U20" s="222" t="s">
        <v>210</v>
      </c>
      <c r="V20" s="223" t="s">
        <v>0</v>
      </c>
      <c r="W20" s="223" t="s">
        <v>198</v>
      </c>
      <c r="X20" s="223">
        <v>1</v>
      </c>
      <c r="Y20" s="223">
        <f t="shared" si="1"/>
        <v>11</v>
      </c>
      <c r="Z20" s="223">
        <v>8</v>
      </c>
      <c r="AA20" s="224" t="s">
        <v>207</v>
      </c>
      <c r="AB20" s="522" t="s">
        <v>1175</v>
      </c>
      <c r="AC20" s="522" t="s">
        <v>1175</v>
      </c>
      <c r="AD20" s="522" t="s">
        <v>1175</v>
      </c>
      <c r="AE20" s="522" t="s">
        <v>1175</v>
      </c>
      <c r="AF20" s="522" t="s">
        <v>1175</v>
      </c>
      <c r="AG20" s="522" t="s">
        <v>1175</v>
      </c>
      <c r="AH20" s="522" t="s">
        <v>1175</v>
      </c>
      <c r="AI20" s="121"/>
      <c r="AJ20" s="523"/>
      <c r="AK20" s="523"/>
      <c r="AL20" s="523"/>
      <c r="AM20" s="523"/>
      <c r="AN20" s="523"/>
      <c r="AO20" s="523"/>
      <c r="AP20" s="523"/>
      <c r="AQ20" s="523"/>
      <c r="AR20" s="578"/>
      <c r="AS20" s="522" t="s">
        <v>1195</v>
      </c>
      <c r="AT20" s="523"/>
      <c r="AU20" s="19"/>
    </row>
    <row r="21" spans="1:47" ht="12.75">
      <c r="A21" s="21">
        <v>17</v>
      </c>
      <c r="B21" s="245" t="s">
        <v>426</v>
      </c>
      <c r="C21" s="698"/>
      <c r="D21" s="246" t="s">
        <v>264</v>
      </c>
      <c r="E21" s="221">
        <v>427</v>
      </c>
      <c r="F21" s="530" t="s">
        <v>1092</v>
      </c>
      <c r="G21" s="531" t="str">
        <f t="shared" si="0"/>
        <v>01AB</v>
      </c>
      <c r="H21" s="193">
        <v>6</v>
      </c>
      <c r="I21" s="185" t="s">
        <v>542</v>
      </c>
      <c r="J21" s="194" t="s">
        <v>510</v>
      </c>
      <c r="K21" s="195">
        <v>2</v>
      </c>
      <c r="L21" s="186" t="s">
        <v>198</v>
      </c>
      <c r="M21" s="215"/>
      <c r="N21" s="215"/>
      <c r="O21" s="216"/>
      <c r="P21" s="222" t="s">
        <v>210</v>
      </c>
      <c r="Q21" s="185" t="s">
        <v>547</v>
      </c>
      <c r="R21" s="196" t="s">
        <v>225</v>
      </c>
      <c r="S21" s="196" t="s">
        <v>247</v>
      </c>
      <c r="T21" s="185">
        <v>1</v>
      </c>
      <c r="U21" s="222" t="s">
        <v>210</v>
      </c>
      <c r="V21" s="223" t="s">
        <v>0</v>
      </c>
      <c r="W21" s="223" t="s">
        <v>198</v>
      </c>
      <c r="X21" s="223">
        <v>1</v>
      </c>
      <c r="Y21" s="223">
        <f t="shared" si="1"/>
        <v>10</v>
      </c>
      <c r="Z21" s="223">
        <v>7</v>
      </c>
      <c r="AA21" s="224" t="s">
        <v>208</v>
      </c>
      <c r="AB21" s="522" t="s">
        <v>1175</v>
      </c>
      <c r="AC21" s="522" t="s">
        <v>1175</v>
      </c>
      <c r="AD21" s="522" t="s">
        <v>1175</v>
      </c>
      <c r="AE21" s="522" t="s">
        <v>1175</v>
      </c>
      <c r="AF21" s="522" t="s">
        <v>1175</v>
      </c>
      <c r="AG21" s="522" t="s">
        <v>1175</v>
      </c>
      <c r="AH21" s="522" t="s">
        <v>1175</v>
      </c>
      <c r="AI21" s="121"/>
      <c r="AJ21" s="523"/>
      <c r="AK21" s="523"/>
      <c r="AL21" s="523"/>
      <c r="AM21" s="523"/>
      <c r="AN21" s="523"/>
      <c r="AO21" s="523"/>
      <c r="AP21" s="523"/>
      <c r="AQ21" s="523"/>
      <c r="AR21" s="578"/>
      <c r="AS21" s="522" t="s">
        <v>1195</v>
      </c>
      <c r="AT21" s="523"/>
      <c r="AU21" s="19"/>
    </row>
    <row r="22" spans="1:47" ht="12.75">
      <c r="A22" s="21">
        <v>18</v>
      </c>
      <c r="B22" s="245" t="s">
        <v>427</v>
      </c>
      <c r="C22" s="698"/>
      <c r="D22" s="246" t="s">
        <v>264</v>
      </c>
      <c r="E22" s="221">
        <v>385</v>
      </c>
      <c r="F22" s="530" t="s">
        <v>1092</v>
      </c>
      <c r="G22" s="531" t="str">
        <f t="shared" si="0"/>
        <v>0181</v>
      </c>
      <c r="H22" s="193">
        <v>6</v>
      </c>
      <c r="I22" s="185" t="s">
        <v>542</v>
      </c>
      <c r="J22" s="194" t="s">
        <v>511</v>
      </c>
      <c r="K22" s="195">
        <v>2</v>
      </c>
      <c r="L22" s="186" t="s">
        <v>198</v>
      </c>
      <c r="M22" s="215"/>
      <c r="N22" s="215"/>
      <c r="O22" s="216"/>
      <c r="P22" s="222" t="s">
        <v>210</v>
      </c>
      <c r="Q22" s="185" t="s">
        <v>547</v>
      </c>
      <c r="R22" s="196" t="s">
        <v>225</v>
      </c>
      <c r="S22" s="196" t="s">
        <v>195</v>
      </c>
      <c r="T22" s="185">
        <v>5</v>
      </c>
      <c r="U22" s="222" t="s">
        <v>210</v>
      </c>
      <c r="V22" s="223" t="s">
        <v>0</v>
      </c>
      <c r="W22" s="223" t="s">
        <v>198</v>
      </c>
      <c r="X22" s="223">
        <v>1</v>
      </c>
      <c r="Y22" s="223">
        <f t="shared" si="1"/>
        <v>10</v>
      </c>
      <c r="Z22" s="223">
        <v>7</v>
      </c>
      <c r="AA22" s="224" t="s">
        <v>207</v>
      </c>
      <c r="AB22" s="522" t="s">
        <v>1175</v>
      </c>
      <c r="AC22" s="522" t="s">
        <v>1175</v>
      </c>
      <c r="AD22" s="522" t="s">
        <v>1175</v>
      </c>
      <c r="AE22" s="522" t="s">
        <v>1175</v>
      </c>
      <c r="AF22" s="522" t="s">
        <v>1175</v>
      </c>
      <c r="AG22" s="522" t="s">
        <v>1175</v>
      </c>
      <c r="AH22" s="522" t="s">
        <v>1175</v>
      </c>
      <c r="AI22" s="121"/>
      <c r="AJ22" s="523"/>
      <c r="AK22" s="523"/>
      <c r="AL22" s="523"/>
      <c r="AM22" s="523"/>
      <c r="AN22" s="523"/>
      <c r="AO22" s="523"/>
      <c r="AP22" s="523"/>
      <c r="AQ22" s="523"/>
      <c r="AR22" s="578"/>
      <c r="AS22" s="522" t="s">
        <v>1195</v>
      </c>
      <c r="AT22" s="523"/>
      <c r="AU22" s="19"/>
    </row>
    <row r="23" spans="1:47" ht="12.75">
      <c r="A23" s="21">
        <v>19</v>
      </c>
      <c r="B23" s="245" t="s">
        <v>428</v>
      </c>
      <c r="C23" s="698"/>
      <c r="D23" s="246" t="s">
        <v>264</v>
      </c>
      <c r="E23" s="221">
        <v>444</v>
      </c>
      <c r="F23" s="530" t="s">
        <v>1092</v>
      </c>
      <c r="G23" s="531" t="str">
        <f t="shared" si="0"/>
        <v>01BC</v>
      </c>
      <c r="H23" s="193">
        <v>6</v>
      </c>
      <c r="I23" s="185" t="s">
        <v>542</v>
      </c>
      <c r="J23" s="194" t="s">
        <v>512</v>
      </c>
      <c r="K23" s="195">
        <v>2</v>
      </c>
      <c r="L23" s="186" t="s">
        <v>198</v>
      </c>
      <c r="M23" s="215"/>
      <c r="N23" s="215"/>
      <c r="O23" s="216"/>
      <c r="P23" s="341" t="s">
        <v>214</v>
      </c>
      <c r="Q23" s="185" t="s">
        <v>547</v>
      </c>
      <c r="R23" s="196" t="s">
        <v>225</v>
      </c>
      <c r="S23" s="196" t="s">
        <v>195</v>
      </c>
      <c r="T23" s="185">
        <v>4</v>
      </c>
      <c r="U23" s="341" t="s">
        <v>214</v>
      </c>
      <c r="V23" s="223" t="s">
        <v>0</v>
      </c>
      <c r="W23" s="223" t="s">
        <v>198</v>
      </c>
      <c r="X23" s="223">
        <v>1</v>
      </c>
      <c r="Y23" s="223">
        <f t="shared" si="1"/>
        <v>9</v>
      </c>
      <c r="Z23" s="223">
        <v>6</v>
      </c>
      <c r="AA23" s="224" t="s">
        <v>208</v>
      </c>
      <c r="AB23" s="522" t="s">
        <v>1175</v>
      </c>
      <c r="AC23" s="522" t="s">
        <v>1175</v>
      </c>
      <c r="AD23" s="522" t="s">
        <v>1175</v>
      </c>
      <c r="AE23" s="522" t="s">
        <v>1175</v>
      </c>
      <c r="AF23" s="522" t="s">
        <v>1175</v>
      </c>
      <c r="AG23" s="522" t="s">
        <v>1175</v>
      </c>
      <c r="AH23" s="522" t="s">
        <v>1175</v>
      </c>
      <c r="AI23" s="121"/>
      <c r="AJ23" s="523"/>
      <c r="AK23" s="523"/>
      <c r="AL23" s="523"/>
      <c r="AM23" s="523"/>
      <c r="AN23" s="523"/>
      <c r="AO23" s="523"/>
      <c r="AP23" s="523"/>
      <c r="AQ23" s="523"/>
      <c r="AR23" s="578"/>
      <c r="AS23" s="522" t="s">
        <v>1195</v>
      </c>
      <c r="AT23" s="523"/>
      <c r="AU23" s="19"/>
    </row>
    <row r="24" spans="1:51" ht="12.75">
      <c r="A24" s="21">
        <v>20</v>
      </c>
      <c r="B24" s="245" t="s">
        <v>429</v>
      </c>
      <c r="C24" s="698"/>
      <c r="D24" s="246" t="s">
        <v>264</v>
      </c>
      <c r="E24" s="221">
        <v>380</v>
      </c>
      <c r="F24" s="530" t="s">
        <v>1092</v>
      </c>
      <c r="G24" s="531" t="str">
        <f t="shared" si="0"/>
        <v>017C</v>
      </c>
      <c r="H24" s="193">
        <v>6</v>
      </c>
      <c r="I24" s="185" t="s">
        <v>542</v>
      </c>
      <c r="J24" s="194" t="s">
        <v>513</v>
      </c>
      <c r="K24" s="195">
        <v>2</v>
      </c>
      <c r="L24" s="186" t="s">
        <v>198</v>
      </c>
      <c r="M24" s="215"/>
      <c r="N24" s="215"/>
      <c r="O24" s="216"/>
      <c r="P24" s="222" t="s">
        <v>210</v>
      </c>
      <c r="Q24" s="185" t="s">
        <v>547</v>
      </c>
      <c r="R24" s="196" t="s">
        <v>225</v>
      </c>
      <c r="S24" s="196" t="s">
        <v>195</v>
      </c>
      <c r="T24" s="185">
        <v>3</v>
      </c>
      <c r="U24" s="222" t="s">
        <v>210</v>
      </c>
      <c r="V24" s="223" t="s">
        <v>0</v>
      </c>
      <c r="W24" s="223" t="s">
        <v>198</v>
      </c>
      <c r="X24" s="223">
        <v>1</v>
      </c>
      <c r="Y24" s="223">
        <f t="shared" si="1"/>
        <v>9</v>
      </c>
      <c r="Z24" s="223">
        <v>6</v>
      </c>
      <c r="AA24" s="224" t="s">
        <v>207</v>
      </c>
      <c r="AB24" s="522" t="s">
        <v>1175</v>
      </c>
      <c r="AC24" s="522" t="s">
        <v>1175</v>
      </c>
      <c r="AD24" s="522" t="s">
        <v>1175</v>
      </c>
      <c r="AE24" s="522" t="s">
        <v>1175</v>
      </c>
      <c r="AF24" s="522" t="s">
        <v>1175</v>
      </c>
      <c r="AG24" s="522" t="s">
        <v>1175</v>
      </c>
      <c r="AH24" s="522" t="s">
        <v>1175</v>
      </c>
      <c r="AI24" s="121"/>
      <c r="AJ24" s="523"/>
      <c r="AK24" s="523"/>
      <c r="AL24" s="523"/>
      <c r="AM24" s="523"/>
      <c r="AN24" s="523"/>
      <c r="AO24" s="523"/>
      <c r="AP24" s="523"/>
      <c r="AQ24" s="523"/>
      <c r="AR24" s="578"/>
      <c r="AS24" s="522" t="s">
        <v>1195</v>
      </c>
      <c r="AT24" s="523"/>
      <c r="AU24" s="19"/>
      <c r="AW24" s="685">
        <v>1202897</v>
      </c>
      <c r="AX24" s="685" t="s">
        <v>553</v>
      </c>
      <c r="AY24" s="685" t="s">
        <v>1269</v>
      </c>
    </row>
    <row r="25" spans="1:51" ht="12.75">
      <c r="A25" s="21">
        <v>21</v>
      </c>
      <c r="B25" s="245" t="s">
        <v>430</v>
      </c>
      <c r="C25" s="698"/>
      <c r="D25" s="246" t="s">
        <v>264</v>
      </c>
      <c r="E25" s="221">
        <v>347</v>
      </c>
      <c r="F25" s="530" t="s">
        <v>1092</v>
      </c>
      <c r="G25" s="531" t="str">
        <f t="shared" si="0"/>
        <v>015B</v>
      </c>
      <c r="H25" s="193">
        <v>6</v>
      </c>
      <c r="I25" s="185" t="s">
        <v>542</v>
      </c>
      <c r="J25" s="194" t="s">
        <v>514</v>
      </c>
      <c r="K25" s="195">
        <v>2</v>
      </c>
      <c r="L25" s="186" t="s">
        <v>198</v>
      </c>
      <c r="M25" s="215"/>
      <c r="N25" s="215"/>
      <c r="O25" s="216"/>
      <c r="P25" s="222" t="s">
        <v>210</v>
      </c>
      <c r="Q25" s="185" t="s">
        <v>547</v>
      </c>
      <c r="R25" s="196" t="s">
        <v>225</v>
      </c>
      <c r="S25" s="196" t="s">
        <v>195</v>
      </c>
      <c r="T25" s="185">
        <v>2</v>
      </c>
      <c r="U25" s="222" t="s">
        <v>210</v>
      </c>
      <c r="V25" s="223" t="s">
        <v>0</v>
      </c>
      <c r="W25" s="223" t="s">
        <v>198</v>
      </c>
      <c r="X25" s="223">
        <v>1</v>
      </c>
      <c r="Y25" s="223">
        <f t="shared" si="1"/>
        <v>8</v>
      </c>
      <c r="Z25" s="223">
        <v>5</v>
      </c>
      <c r="AA25" s="224" t="s">
        <v>208</v>
      </c>
      <c r="AB25" s="522" t="s">
        <v>1175</v>
      </c>
      <c r="AC25" s="522" t="s">
        <v>1175</v>
      </c>
      <c r="AD25" s="522" t="s">
        <v>1175</v>
      </c>
      <c r="AE25" s="522" t="s">
        <v>1175</v>
      </c>
      <c r="AF25" s="522" t="s">
        <v>1175</v>
      </c>
      <c r="AG25" s="522" t="s">
        <v>1175</v>
      </c>
      <c r="AH25" s="522" t="s">
        <v>1175</v>
      </c>
      <c r="AI25" s="121"/>
      <c r="AJ25" s="523"/>
      <c r="AK25" s="523"/>
      <c r="AL25" s="523"/>
      <c r="AM25" s="523"/>
      <c r="AN25" s="523"/>
      <c r="AO25" s="523"/>
      <c r="AP25" s="523"/>
      <c r="AQ25" s="523"/>
      <c r="AR25" s="578"/>
      <c r="AS25" s="522" t="s">
        <v>1195</v>
      </c>
      <c r="AT25" s="523"/>
      <c r="AU25" s="19"/>
      <c r="AW25" s="686">
        <v>1202898</v>
      </c>
      <c r="AX25" s="686" t="s">
        <v>554</v>
      </c>
      <c r="AY25" s="686" t="s">
        <v>1270</v>
      </c>
    </row>
    <row r="26" spans="1:51" ht="12.75">
      <c r="A26" s="21">
        <v>22</v>
      </c>
      <c r="B26" s="245" t="s">
        <v>431</v>
      </c>
      <c r="C26" s="698"/>
      <c r="D26" s="246" t="s">
        <v>264</v>
      </c>
      <c r="E26" s="221">
        <v>200</v>
      </c>
      <c r="F26" s="530" t="s">
        <v>1092</v>
      </c>
      <c r="G26" s="531" t="str">
        <f t="shared" si="0"/>
        <v>00C8</v>
      </c>
      <c r="H26" s="193">
        <v>8</v>
      </c>
      <c r="I26" s="185" t="s">
        <v>542</v>
      </c>
      <c r="J26" s="194" t="s">
        <v>515</v>
      </c>
      <c r="K26" s="195">
        <v>2</v>
      </c>
      <c r="L26" s="186" t="s">
        <v>198</v>
      </c>
      <c r="M26" s="215"/>
      <c r="N26" s="215"/>
      <c r="O26" s="216"/>
      <c r="P26" s="222" t="s">
        <v>210</v>
      </c>
      <c r="Q26" s="185" t="s">
        <v>547</v>
      </c>
      <c r="R26" s="196" t="s">
        <v>225</v>
      </c>
      <c r="S26" s="196" t="s">
        <v>195</v>
      </c>
      <c r="T26" s="185">
        <v>1</v>
      </c>
      <c r="U26" s="222" t="s">
        <v>210</v>
      </c>
      <c r="V26" s="223" t="s">
        <v>0</v>
      </c>
      <c r="W26" s="223" t="s">
        <v>198</v>
      </c>
      <c r="X26" s="223">
        <v>1</v>
      </c>
      <c r="Y26" s="223">
        <f t="shared" si="1"/>
        <v>8</v>
      </c>
      <c r="Z26" s="223">
        <v>5</v>
      </c>
      <c r="AA26" s="224" t="s">
        <v>207</v>
      </c>
      <c r="AB26" s="522" t="s">
        <v>1175</v>
      </c>
      <c r="AC26" s="522" t="s">
        <v>1175</v>
      </c>
      <c r="AD26" s="522" t="s">
        <v>1175</v>
      </c>
      <c r="AE26" s="522" t="s">
        <v>1175</v>
      </c>
      <c r="AF26" s="522" t="s">
        <v>1175</v>
      </c>
      <c r="AG26" s="522" t="s">
        <v>1175</v>
      </c>
      <c r="AH26" s="522" t="s">
        <v>1175</v>
      </c>
      <c r="AI26" s="121"/>
      <c r="AJ26" s="523"/>
      <c r="AK26" s="523"/>
      <c r="AL26" s="523"/>
      <c r="AM26" s="523"/>
      <c r="AN26" s="523"/>
      <c r="AO26" s="523"/>
      <c r="AP26" s="523"/>
      <c r="AQ26" s="523"/>
      <c r="AR26" s="578"/>
      <c r="AS26" s="522" t="s">
        <v>1195</v>
      </c>
      <c r="AT26" s="523"/>
      <c r="AU26" s="19"/>
      <c r="AW26" s="686">
        <v>1202899</v>
      </c>
      <c r="AX26" s="686" t="s">
        <v>554</v>
      </c>
      <c r="AY26" s="686" t="s">
        <v>1271</v>
      </c>
    </row>
    <row r="27" spans="1:51" ht="12.75">
      <c r="A27" s="48"/>
      <c r="B27" s="55"/>
      <c r="C27" s="55"/>
      <c r="D27" s="53"/>
      <c r="E27" s="54"/>
      <c r="F27" s="512"/>
      <c r="G27" s="513"/>
      <c r="H27" s="51"/>
      <c r="I27" s="51"/>
      <c r="J27" s="48"/>
      <c r="K27" s="48"/>
      <c r="L27" s="48"/>
      <c r="M27" s="48"/>
      <c r="N27" s="48"/>
      <c r="O27" s="48"/>
      <c r="P27" s="56"/>
      <c r="Q27" s="51"/>
      <c r="R27" s="48"/>
      <c r="S27" s="48"/>
      <c r="T27" s="48"/>
      <c r="U27" s="56"/>
      <c r="V27" s="41"/>
      <c r="W27" s="41"/>
      <c r="X27" s="41"/>
      <c r="Y27" s="41"/>
      <c r="Z27" s="41"/>
      <c r="AA27" s="46"/>
      <c r="AB27" s="67"/>
      <c r="AC27" s="67"/>
      <c r="AD27" s="67"/>
      <c r="AE27" s="67"/>
      <c r="AF27" s="67"/>
      <c r="AG27" s="67"/>
      <c r="AH27" s="67"/>
      <c r="AI27" s="67"/>
      <c r="AJ27" s="67"/>
      <c r="AK27" s="67"/>
      <c r="AL27" s="67"/>
      <c r="AM27" s="67"/>
      <c r="AN27" s="67"/>
      <c r="AO27" s="67"/>
      <c r="AP27" s="67"/>
      <c r="AQ27" s="67"/>
      <c r="AR27" s="644"/>
      <c r="AS27" s="67"/>
      <c r="AT27" s="113"/>
      <c r="AW27" s="686">
        <v>1202900</v>
      </c>
      <c r="AX27" s="686" t="s">
        <v>554</v>
      </c>
      <c r="AY27" s="686" t="s">
        <v>1272</v>
      </c>
    </row>
    <row r="28" spans="1:47" ht="12.75">
      <c r="A28" s="21">
        <v>23</v>
      </c>
      <c r="B28" s="182" t="s">
        <v>432</v>
      </c>
      <c r="C28" s="700"/>
      <c r="D28" s="246" t="s">
        <v>264</v>
      </c>
      <c r="E28" s="221">
        <v>583</v>
      </c>
      <c r="F28" s="530" t="s">
        <v>1092</v>
      </c>
      <c r="G28" s="531" t="str">
        <f aca="true" t="shared" si="2" ref="G28:G49">DEC2HEX(E28,4)</f>
        <v>0247</v>
      </c>
      <c r="H28" s="185">
        <v>6</v>
      </c>
      <c r="I28" s="185" t="s">
        <v>553</v>
      </c>
      <c r="J28" s="196" t="s">
        <v>0</v>
      </c>
      <c r="K28" s="196">
        <v>2</v>
      </c>
      <c r="L28" s="196" t="s">
        <v>1100</v>
      </c>
      <c r="M28" s="196">
        <v>3</v>
      </c>
      <c r="N28" s="196">
        <v>2</v>
      </c>
      <c r="O28" s="196" t="s">
        <v>205</v>
      </c>
      <c r="P28" s="222" t="s">
        <v>220</v>
      </c>
      <c r="Q28" s="185" t="s">
        <v>547</v>
      </c>
      <c r="R28" s="196" t="s">
        <v>225</v>
      </c>
      <c r="S28" s="196" t="s">
        <v>205</v>
      </c>
      <c r="T28" s="196">
        <v>4</v>
      </c>
      <c r="U28" s="222" t="s">
        <v>210</v>
      </c>
      <c r="V28" s="223" t="s">
        <v>0</v>
      </c>
      <c r="W28" s="223" t="s">
        <v>198</v>
      </c>
      <c r="X28" s="223">
        <v>1</v>
      </c>
      <c r="Y28" s="223">
        <f aca="true" t="shared" si="3" ref="Y28:Y49">IF(Z28&lt;9,Z28+3,Z28+4)</f>
        <v>7</v>
      </c>
      <c r="Z28" s="223">
        <v>4</v>
      </c>
      <c r="AA28" s="224" t="s">
        <v>208</v>
      </c>
      <c r="AB28" s="522" t="s">
        <v>1175</v>
      </c>
      <c r="AC28" s="522" t="s">
        <v>1175</v>
      </c>
      <c r="AD28" s="522" t="s">
        <v>1175</v>
      </c>
      <c r="AE28" s="522" t="s">
        <v>1175</v>
      </c>
      <c r="AF28" s="522" t="s">
        <v>1175</v>
      </c>
      <c r="AG28" s="522" t="s">
        <v>1175</v>
      </c>
      <c r="AH28" s="522" t="s">
        <v>1175</v>
      </c>
      <c r="AI28" s="121"/>
      <c r="AJ28" s="523"/>
      <c r="AK28" s="523"/>
      <c r="AL28" s="523"/>
      <c r="AM28" s="523"/>
      <c r="AN28" s="523"/>
      <c r="AO28" s="523"/>
      <c r="AP28" s="523"/>
      <c r="AQ28" s="523"/>
      <c r="AR28" s="578"/>
      <c r="AS28" s="522" t="s">
        <v>1195</v>
      </c>
      <c r="AT28" s="523"/>
      <c r="AU28" s="19"/>
    </row>
    <row r="29" spans="1:47" ht="12.75">
      <c r="A29" s="21">
        <v>24</v>
      </c>
      <c r="B29" s="247" t="s">
        <v>433</v>
      </c>
      <c r="C29" s="731" t="s">
        <v>1307</v>
      </c>
      <c r="D29" s="248" t="s">
        <v>264</v>
      </c>
      <c r="E29" s="227">
        <v>343</v>
      </c>
      <c r="F29" s="519" t="s">
        <v>1092</v>
      </c>
      <c r="G29" s="518" t="str">
        <f t="shared" si="2"/>
        <v>0157</v>
      </c>
      <c r="H29" s="231">
        <v>6</v>
      </c>
      <c r="I29" s="231" t="s">
        <v>553</v>
      </c>
      <c r="J29" s="249" t="s">
        <v>0</v>
      </c>
      <c r="K29" s="249">
        <v>2</v>
      </c>
      <c r="L29" s="249" t="s">
        <v>1100</v>
      </c>
      <c r="M29" s="249">
        <v>3</v>
      </c>
      <c r="N29" s="249">
        <v>1</v>
      </c>
      <c r="O29" s="249" t="s">
        <v>205</v>
      </c>
      <c r="P29" s="250" t="s">
        <v>219</v>
      </c>
      <c r="Q29" s="231" t="s">
        <v>547</v>
      </c>
      <c r="R29" s="249" t="s">
        <v>225</v>
      </c>
      <c r="S29" s="249" t="s">
        <v>205</v>
      </c>
      <c r="T29" s="249">
        <v>4</v>
      </c>
      <c r="U29" s="250" t="s">
        <v>214</v>
      </c>
      <c r="V29" s="232" t="s">
        <v>0</v>
      </c>
      <c r="W29" s="232" t="s">
        <v>205</v>
      </c>
      <c r="X29" s="232">
        <v>2</v>
      </c>
      <c r="Y29" s="232">
        <f t="shared" si="3"/>
        <v>10</v>
      </c>
      <c r="Z29" s="232">
        <v>7</v>
      </c>
      <c r="AA29" s="233" t="s">
        <v>208</v>
      </c>
      <c r="AB29" s="552" t="s">
        <v>1175</v>
      </c>
      <c r="AC29" s="522" t="s">
        <v>1175</v>
      </c>
      <c r="AD29" s="522" t="s">
        <v>1175</v>
      </c>
      <c r="AE29" s="522" t="s">
        <v>1175</v>
      </c>
      <c r="AF29" s="522" t="s">
        <v>1175</v>
      </c>
      <c r="AG29" s="522" t="s">
        <v>1175</v>
      </c>
      <c r="AH29" s="522" t="s">
        <v>1175</v>
      </c>
      <c r="AI29" s="121"/>
      <c r="AJ29" s="523"/>
      <c r="AK29" s="523"/>
      <c r="AL29" s="523"/>
      <c r="AM29" s="523"/>
      <c r="AN29" s="523"/>
      <c r="AO29" s="523"/>
      <c r="AP29" s="523"/>
      <c r="AQ29" s="523"/>
      <c r="AR29" s="578"/>
      <c r="AS29" s="522" t="s">
        <v>1195</v>
      </c>
      <c r="AT29" s="523"/>
      <c r="AU29" s="586"/>
    </row>
    <row r="30" spans="1:47" ht="12.75">
      <c r="A30" s="21">
        <v>25</v>
      </c>
      <c r="B30" s="247" t="s">
        <v>434</v>
      </c>
      <c r="C30" s="730"/>
      <c r="D30" s="248" t="s">
        <v>264</v>
      </c>
      <c r="E30" s="227">
        <v>378</v>
      </c>
      <c r="F30" s="519" t="s">
        <v>1092</v>
      </c>
      <c r="G30" s="518" t="str">
        <f t="shared" si="2"/>
        <v>017A</v>
      </c>
      <c r="H30" s="231">
        <v>6</v>
      </c>
      <c r="I30" s="231" t="s">
        <v>553</v>
      </c>
      <c r="J30" s="249" t="s">
        <v>0</v>
      </c>
      <c r="K30" s="249">
        <v>2</v>
      </c>
      <c r="L30" s="249" t="s">
        <v>1100</v>
      </c>
      <c r="M30" s="249">
        <v>2</v>
      </c>
      <c r="N30" s="249">
        <v>10</v>
      </c>
      <c r="O30" s="249" t="s">
        <v>205</v>
      </c>
      <c r="P30" s="250" t="s">
        <v>218</v>
      </c>
      <c r="Q30" s="231" t="s">
        <v>547</v>
      </c>
      <c r="R30" s="249" t="s">
        <v>225</v>
      </c>
      <c r="S30" s="249" t="s">
        <v>205</v>
      </c>
      <c r="T30" s="249">
        <v>4</v>
      </c>
      <c r="U30" s="250" t="s">
        <v>213</v>
      </c>
      <c r="V30" s="232" t="s">
        <v>0</v>
      </c>
      <c r="W30" s="232" t="s">
        <v>205</v>
      </c>
      <c r="X30" s="232">
        <v>2</v>
      </c>
      <c r="Y30" s="232">
        <f t="shared" si="3"/>
        <v>10</v>
      </c>
      <c r="Z30" s="232">
        <v>7</v>
      </c>
      <c r="AA30" s="233" t="s">
        <v>207</v>
      </c>
      <c r="AB30" s="552" t="s">
        <v>1175</v>
      </c>
      <c r="AC30" s="522" t="s">
        <v>1175</v>
      </c>
      <c r="AD30" s="522" t="s">
        <v>1175</v>
      </c>
      <c r="AE30" s="522" t="s">
        <v>1175</v>
      </c>
      <c r="AF30" s="522" t="s">
        <v>1175</v>
      </c>
      <c r="AG30" s="522" t="s">
        <v>1175</v>
      </c>
      <c r="AH30" s="522" t="s">
        <v>1175</v>
      </c>
      <c r="AI30" s="121"/>
      <c r="AJ30" s="523"/>
      <c r="AK30" s="523"/>
      <c r="AL30" s="523"/>
      <c r="AM30" s="523"/>
      <c r="AN30" s="523"/>
      <c r="AO30" s="523"/>
      <c r="AP30" s="523"/>
      <c r="AQ30" s="523"/>
      <c r="AR30" s="578"/>
      <c r="AS30" s="522" t="s">
        <v>1195</v>
      </c>
      <c r="AT30" s="523"/>
      <c r="AU30" s="19"/>
    </row>
    <row r="31" spans="1:47" ht="12.75">
      <c r="A31" s="21">
        <v>26</v>
      </c>
      <c r="B31" s="182" t="s">
        <v>551</v>
      </c>
      <c r="C31" s="700"/>
      <c r="D31" s="246" t="s">
        <v>264</v>
      </c>
      <c r="E31" s="221">
        <v>98</v>
      </c>
      <c r="F31" s="530" t="s">
        <v>1092</v>
      </c>
      <c r="G31" s="531" t="str">
        <f t="shared" si="2"/>
        <v>0062</v>
      </c>
      <c r="H31" s="185">
        <v>6</v>
      </c>
      <c r="I31" s="185" t="s">
        <v>553</v>
      </c>
      <c r="J31" s="196" t="s">
        <v>0</v>
      </c>
      <c r="K31" s="196">
        <v>2</v>
      </c>
      <c r="L31" s="196" t="s">
        <v>1100</v>
      </c>
      <c r="M31" s="196">
        <v>2</v>
      </c>
      <c r="N31" s="196">
        <v>9</v>
      </c>
      <c r="O31" s="196" t="s">
        <v>205</v>
      </c>
      <c r="P31" s="222" t="s">
        <v>217</v>
      </c>
      <c r="Q31" s="185" t="s">
        <v>547</v>
      </c>
      <c r="R31" s="196" t="s">
        <v>225</v>
      </c>
      <c r="S31" s="196" t="s">
        <v>205</v>
      </c>
      <c r="T31" s="196">
        <v>4</v>
      </c>
      <c r="U31" s="222" t="s">
        <v>212</v>
      </c>
      <c r="V31" s="223" t="s">
        <v>0</v>
      </c>
      <c r="W31" s="223" t="s">
        <v>198</v>
      </c>
      <c r="X31" s="223">
        <v>1</v>
      </c>
      <c r="Y31" s="223">
        <f t="shared" si="3"/>
        <v>7</v>
      </c>
      <c r="Z31" s="223">
        <v>4</v>
      </c>
      <c r="AA31" s="224" t="s">
        <v>207</v>
      </c>
      <c r="AB31" s="522" t="s">
        <v>1175</v>
      </c>
      <c r="AC31" s="522" t="s">
        <v>1175</v>
      </c>
      <c r="AD31" s="522" t="s">
        <v>1175</v>
      </c>
      <c r="AE31" s="522" t="s">
        <v>1175</v>
      </c>
      <c r="AF31" s="522" t="s">
        <v>1175</v>
      </c>
      <c r="AG31" s="522" t="s">
        <v>1175</v>
      </c>
      <c r="AH31" s="522" t="s">
        <v>1175</v>
      </c>
      <c r="AI31" s="121"/>
      <c r="AJ31" s="523"/>
      <c r="AK31" s="523"/>
      <c r="AL31" s="523"/>
      <c r="AM31" s="523"/>
      <c r="AN31" s="523"/>
      <c r="AO31" s="523"/>
      <c r="AP31" s="523"/>
      <c r="AQ31" s="523"/>
      <c r="AR31" s="578"/>
      <c r="AS31" s="522" t="s">
        <v>1195</v>
      </c>
      <c r="AT31" s="523"/>
      <c r="AU31" s="19"/>
    </row>
    <row r="32" spans="1:47" ht="12.75">
      <c r="A32" s="21">
        <v>27</v>
      </c>
      <c r="B32" s="247" t="s">
        <v>435</v>
      </c>
      <c r="C32" s="699"/>
      <c r="D32" s="248" t="s">
        <v>264</v>
      </c>
      <c r="E32" s="227">
        <v>363</v>
      </c>
      <c r="F32" s="519" t="s">
        <v>1092</v>
      </c>
      <c r="G32" s="518" t="str">
        <f t="shared" si="2"/>
        <v>016B</v>
      </c>
      <c r="H32" s="231">
        <v>7</v>
      </c>
      <c r="I32" s="231" t="s">
        <v>553</v>
      </c>
      <c r="J32" s="249" t="s">
        <v>0</v>
      </c>
      <c r="K32" s="249">
        <v>2</v>
      </c>
      <c r="L32" s="249" t="s">
        <v>1100</v>
      </c>
      <c r="M32" s="249">
        <v>2</v>
      </c>
      <c r="N32" s="249">
        <v>8</v>
      </c>
      <c r="O32" s="249" t="s">
        <v>205</v>
      </c>
      <c r="P32" s="250" t="s">
        <v>216</v>
      </c>
      <c r="Q32" s="231" t="s">
        <v>547</v>
      </c>
      <c r="R32" s="249" t="s">
        <v>225</v>
      </c>
      <c r="S32" s="249" t="s">
        <v>205</v>
      </c>
      <c r="T32" s="249">
        <v>3</v>
      </c>
      <c r="U32" s="250" t="s">
        <v>216</v>
      </c>
      <c r="V32" s="232" t="s">
        <v>0</v>
      </c>
      <c r="W32" s="232" t="s">
        <v>205</v>
      </c>
      <c r="X32" s="232">
        <v>2</v>
      </c>
      <c r="Y32" s="232">
        <f t="shared" si="3"/>
        <v>9</v>
      </c>
      <c r="Z32" s="232">
        <v>6</v>
      </c>
      <c r="AA32" s="233" t="s">
        <v>208</v>
      </c>
      <c r="AB32" s="522" t="s">
        <v>1175</v>
      </c>
      <c r="AC32" s="522" t="s">
        <v>1175</v>
      </c>
      <c r="AD32" s="522" t="s">
        <v>1175</v>
      </c>
      <c r="AE32" s="522" t="s">
        <v>1175</v>
      </c>
      <c r="AF32" s="522" t="s">
        <v>1175</v>
      </c>
      <c r="AG32" s="522" t="s">
        <v>1175</v>
      </c>
      <c r="AH32" s="522" t="s">
        <v>1175</v>
      </c>
      <c r="AI32" s="121"/>
      <c r="AJ32" s="523"/>
      <c r="AK32" s="523"/>
      <c r="AL32" s="523"/>
      <c r="AM32" s="523"/>
      <c r="AN32" s="523"/>
      <c r="AO32" s="523"/>
      <c r="AP32" s="523"/>
      <c r="AQ32" s="523"/>
      <c r="AR32" s="578"/>
      <c r="AS32" s="522" t="s">
        <v>1195</v>
      </c>
      <c r="AT32" s="523"/>
      <c r="AU32" s="19"/>
    </row>
    <row r="33" spans="1:47" ht="12.75">
      <c r="A33" s="21">
        <v>28</v>
      </c>
      <c r="B33" s="182" t="s">
        <v>436</v>
      </c>
      <c r="C33" s="700"/>
      <c r="D33" s="246" t="s">
        <v>264</v>
      </c>
      <c r="E33" s="221">
        <v>517</v>
      </c>
      <c r="F33" s="530" t="s">
        <v>1092</v>
      </c>
      <c r="G33" s="531" t="str">
        <f t="shared" si="2"/>
        <v>0205</v>
      </c>
      <c r="H33" s="185">
        <v>6</v>
      </c>
      <c r="I33" s="185" t="s">
        <v>553</v>
      </c>
      <c r="J33" s="196" t="s">
        <v>0</v>
      </c>
      <c r="K33" s="196">
        <v>2</v>
      </c>
      <c r="L33" s="196" t="s">
        <v>1100</v>
      </c>
      <c r="M33" s="196">
        <v>2</v>
      </c>
      <c r="N33" s="196">
        <v>7</v>
      </c>
      <c r="O33" s="196" t="s">
        <v>205</v>
      </c>
      <c r="P33" s="222" t="s">
        <v>215</v>
      </c>
      <c r="Q33" s="185" t="s">
        <v>547</v>
      </c>
      <c r="R33" s="196" t="s">
        <v>225</v>
      </c>
      <c r="S33" s="196" t="s">
        <v>205</v>
      </c>
      <c r="T33" s="196">
        <v>3</v>
      </c>
      <c r="U33" s="222" t="s">
        <v>215</v>
      </c>
      <c r="V33" s="223" t="s">
        <v>0</v>
      </c>
      <c r="W33" s="223" t="s">
        <v>198</v>
      </c>
      <c r="X33" s="223">
        <v>1</v>
      </c>
      <c r="Y33" s="223">
        <f t="shared" si="3"/>
        <v>6</v>
      </c>
      <c r="Z33" s="223">
        <v>3</v>
      </c>
      <c r="AA33" s="224" t="s">
        <v>208</v>
      </c>
      <c r="AB33" s="522" t="s">
        <v>1175</v>
      </c>
      <c r="AC33" s="522" t="s">
        <v>1175</v>
      </c>
      <c r="AD33" s="522" t="s">
        <v>1175</v>
      </c>
      <c r="AE33" s="522" t="s">
        <v>1175</v>
      </c>
      <c r="AF33" s="522" t="s">
        <v>1175</v>
      </c>
      <c r="AG33" s="522" t="s">
        <v>1175</v>
      </c>
      <c r="AH33" s="522" t="s">
        <v>1175</v>
      </c>
      <c r="AI33" s="121"/>
      <c r="AJ33" s="523"/>
      <c r="AK33" s="523"/>
      <c r="AL33" s="523"/>
      <c r="AM33" s="523"/>
      <c r="AN33" s="523"/>
      <c r="AO33" s="523"/>
      <c r="AP33" s="523"/>
      <c r="AQ33" s="523"/>
      <c r="AR33" s="578"/>
      <c r="AS33" s="522" t="s">
        <v>1195</v>
      </c>
      <c r="AT33" s="523"/>
      <c r="AU33" s="19"/>
    </row>
    <row r="34" spans="1:47" ht="12.75">
      <c r="A34" s="21">
        <v>29</v>
      </c>
      <c r="B34" s="182" t="s">
        <v>437</v>
      </c>
      <c r="C34" s="732" t="s">
        <v>1307</v>
      </c>
      <c r="D34" s="246" t="s">
        <v>264</v>
      </c>
      <c r="E34" s="221">
        <v>357</v>
      </c>
      <c r="F34" s="530" t="s">
        <v>1092</v>
      </c>
      <c r="G34" s="531" t="str">
        <f t="shared" si="2"/>
        <v>0165</v>
      </c>
      <c r="H34" s="185">
        <v>6</v>
      </c>
      <c r="I34" s="185" t="s">
        <v>553</v>
      </c>
      <c r="J34" s="196" t="s">
        <v>0</v>
      </c>
      <c r="K34" s="196">
        <v>2</v>
      </c>
      <c r="L34" s="196" t="s">
        <v>1100</v>
      </c>
      <c r="M34" s="196">
        <v>2</v>
      </c>
      <c r="N34" s="196">
        <v>6</v>
      </c>
      <c r="O34" s="196" t="s">
        <v>205</v>
      </c>
      <c r="P34" s="222" t="s">
        <v>210</v>
      </c>
      <c r="Q34" s="185" t="s">
        <v>547</v>
      </c>
      <c r="R34" s="196" t="s">
        <v>225</v>
      </c>
      <c r="S34" s="196" t="s">
        <v>205</v>
      </c>
      <c r="T34" s="196">
        <v>3</v>
      </c>
      <c r="U34" s="222" t="s">
        <v>210</v>
      </c>
      <c r="V34" s="223" t="s">
        <v>0</v>
      </c>
      <c r="W34" s="223" t="s">
        <v>198</v>
      </c>
      <c r="X34" s="223">
        <v>1</v>
      </c>
      <c r="Y34" s="223">
        <f t="shared" si="3"/>
        <v>6</v>
      </c>
      <c r="Z34" s="223">
        <v>3</v>
      </c>
      <c r="AA34" s="224" t="s">
        <v>207</v>
      </c>
      <c r="AB34" s="522" t="s">
        <v>1175</v>
      </c>
      <c r="AC34" s="522" t="s">
        <v>1175</v>
      </c>
      <c r="AD34" s="522" t="s">
        <v>1175</v>
      </c>
      <c r="AE34" s="522" t="s">
        <v>1175</v>
      </c>
      <c r="AF34" s="522" t="s">
        <v>1175</v>
      </c>
      <c r="AG34" s="522" t="s">
        <v>1175</v>
      </c>
      <c r="AH34" s="522" t="s">
        <v>1175</v>
      </c>
      <c r="AI34" s="121"/>
      <c r="AJ34" s="523"/>
      <c r="AK34" s="523"/>
      <c r="AL34" s="523"/>
      <c r="AM34" s="523"/>
      <c r="AN34" s="523"/>
      <c r="AO34" s="523"/>
      <c r="AP34" s="523"/>
      <c r="AQ34" s="523"/>
      <c r="AR34" s="578"/>
      <c r="AS34" s="522" t="s">
        <v>1195</v>
      </c>
      <c r="AT34" s="523"/>
      <c r="AU34" s="19"/>
    </row>
    <row r="35" spans="1:47" ht="12.75">
      <c r="A35" s="21">
        <v>30</v>
      </c>
      <c r="B35" s="247" t="s">
        <v>438</v>
      </c>
      <c r="C35" s="735" t="s">
        <v>1307</v>
      </c>
      <c r="D35" s="248" t="s">
        <v>264</v>
      </c>
      <c r="E35" s="227">
        <v>333</v>
      </c>
      <c r="F35" s="519" t="s">
        <v>1092</v>
      </c>
      <c r="G35" s="518" t="str">
        <f t="shared" si="2"/>
        <v>014D</v>
      </c>
      <c r="H35" s="231">
        <v>6</v>
      </c>
      <c r="I35" s="231" t="s">
        <v>553</v>
      </c>
      <c r="J35" s="249" t="s">
        <v>0</v>
      </c>
      <c r="K35" s="249">
        <v>2</v>
      </c>
      <c r="L35" s="249" t="s">
        <v>1100</v>
      </c>
      <c r="M35" s="249">
        <v>2</v>
      </c>
      <c r="N35" s="249">
        <v>5</v>
      </c>
      <c r="O35" s="249" t="s">
        <v>205</v>
      </c>
      <c r="P35" s="250" t="s">
        <v>214</v>
      </c>
      <c r="Q35" s="231" t="s">
        <v>547</v>
      </c>
      <c r="R35" s="249" t="s">
        <v>225</v>
      </c>
      <c r="S35" s="249" t="s">
        <v>205</v>
      </c>
      <c r="T35" s="249">
        <v>3</v>
      </c>
      <c r="U35" s="250" t="s">
        <v>214</v>
      </c>
      <c r="V35" s="232" t="s">
        <v>0</v>
      </c>
      <c r="W35" s="232" t="s">
        <v>205</v>
      </c>
      <c r="X35" s="232">
        <v>2</v>
      </c>
      <c r="Y35" s="232">
        <f t="shared" si="3"/>
        <v>9</v>
      </c>
      <c r="Z35" s="232">
        <v>6</v>
      </c>
      <c r="AA35" s="233" t="s">
        <v>207</v>
      </c>
      <c r="AB35" s="522" t="s">
        <v>1175</v>
      </c>
      <c r="AC35" s="522" t="s">
        <v>1175</v>
      </c>
      <c r="AD35" s="522" t="s">
        <v>1175</v>
      </c>
      <c r="AE35" s="522" t="s">
        <v>1175</v>
      </c>
      <c r="AF35" s="522" t="s">
        <v>1175</v>
      </c>
      <c r="AG35" s="522" t="s">
        <v>1175</v>
      </c>
      <c r="AH35" s="522" t="s">
        <v>1175</v>
      </c>
      <c r="AI35" s="114"/>
      <c r="AJ35" s="523"/>
      <c r="AK35" s="523"/>
      <c r="AL35" s="523"/>
      <c r="AM35" s="523"/>
      <c r="AN35" s="523"/>
      <c r="AO35" s="523"/>
      <c r="AP35" s="523"/>
      <c r="AQ35" s="523"/>
      <c r="AR35" s="578"/>
      <c r="AS35" s="522" t="s">
        <v>1195</v>
      </c>
      <c r="AT35" s="523"/>
      <c r="AU35" s="19"/>
    </row>
    <row r="36" spans="1:47" ht="12.75">
      <c r="A36" s="21">
        <v>31</v>
      </c>
      <c r="B36" s="247" t="s">
        <v>439</v>
      </c>
      <c r="C36" s="725" t="s">
        <v>1307</v>
      </c>
      <c r="D36" s="248" t="s">
        <v>264</v>
      </c>
      <c r="E36" s="227">
        <v>491</v>
      </c>
      <c r="F36" s="519" t="s">
        <v>1092</v>
      </c>
      <c r="G36" s="518" t="str">
        <f t="shared" si="2"/>
        <v>01EB</v>
      </c>
      <c r="H36" s="231">
        <v>6</v>
      </c>
      <c r="I36" s="231" t="s">
        <v>553</v>
      </c>
      <c r="J36" s="249" t="s">
        <v>0</v>
      </c>
      <c r="K36" s="249">
        <v>2</v>
      </c>
      <c r="L36" s="249" t="s">
        <v>1100</v>
      </c>
      <c r="M36" s="249">
        <v>2</v>
      </c>
      <c r="N36" s="249">
        <v>4</v>
      </c>
      <c r="O36" s="249" t="s">
        <v>205</v>
      </c>
      <c r="P36" s="250" t="s">
        <v>213</v>
      </c>
      <c r="Q36" s="231" t="s">
        <v>547</v>
      </c>
      <c r="R36" s="249" t="s">
        <v>225</v>
      </c>
      <c r="S36" s="249" t="s">
        <v>205</v>
      </c>
      <c r="T36" s="249">
        <v>3</v>
      </c>
      <c r="U36" s="250" t="s">
        <v>213</v>
      </c>
      <c r="V36" s="232" t="s">
        <v>0</v>
      </c>
      <c r="W36" s="232" t="s">
        <v>205</v>
      </c>
      <c r="X36" s="232">
        <v>2</v>
      </c>
      <c r="Y36" s="232">
        <f t="shared" si="3"/>
        <v>8</v>
      </c>
      <c r="Z36" s="232">
        <v>5</v>
      </c>
      <c r="AA36" s="233" t="s">
        <v>208</v>
      </c>
      <c r="AB36" s="522" t="s">
        <v>1175</v>
      </c>
      <c r="AC36" s="522" t="s">
        <v>1175</v>
      </c>
      <c r="AD36" s="522" t="s">
        <v>1175</v>
      </c>
      <c r="AE36" s="522" t="s">
        <v>1175</v>
      </c>
      <c r="AF36" s="522" t="s">
        <v>1175</v>
      </c>
      <c r="AG36" s="522" t="s">
        <v>1175</v>
      </c>
      <c r="AH36" s="522" t="s">
        <v>1175</v>
      </c>
      <c r="AI36" s="114"/>
      <c r="AJ36" s="523"/>
      <c r="AK36" s="523"/>
      <c r="AL36" s="523"/>
      <c r="AM36" s="523"/>
      <c r="AN36" s="523"/>
      <c r="AO36" s="523"/>
      <c r="AP36" s="523"/>
      <c r="AQ36" s="523"/>
      <c r="AR36" s="578"/>
      <c r="AS36" s="522" t="s">
        <v>1195</v>
      </c>
      <c r="AT36" s="523"/>
      <c r="AU36" s="672" t="s">
        <v>1429</v>
      </c>
    </row>
    <row r="37" spans="1:47" ht="12.75">
      <c r="A37" s="21">
        <v>32</v>
      </c>
      <c r="B37" s="182" t="s">
        <v>440</v>
      </c>
      <c r="C37" s="733" t="s">
        <v>1307</v>
      </c>
      <c r="D37" s="246" t="s">
        <v>264</v>
      </c>
      <c r="E37" s="221">
        <v>362</v>
      </c>
      <c r="F37" s="530" t="s">
        <v>1092</v>
      </c>
      <c r="G37" s="531" t="str">
        <f t="shared" si="2"/>
        <v>016A</v>
      </c>
      <c r="H37" s="185">
        <v>6</v>
      </c>
      <c r="I37" s="185" t="s">
        <v>553</v>
      </c>
      <c r="J37" s="196" t="s">
        <v>0</v>
      </c>
      <c r="K37" s="196">
        <v>2</v>
      </c>
      <c r="L37" s="196" t="s">
        <v>1100</v>
      </c>
      <c r="M37" s="196">
        <v>2</v>
      </c>
      <c r="N37" s="196">
        <v>3</v>
      </c>
      <c r="O37" s="196" t="s">
        <v>205</v>
      </c>
      <c r="P37" s="222" t="s">
        <v>212</v>
      </c>
      <c r="Q37" s="185" t="s">
        <v>547</v>
      </c>
      <c r="R37" s="196" t="s">
        <v>225</v>
      </c>
      <c r="S37" s="196" t="s">
        <v>205</v>
      </c>
      <c r="T37" s="196">
        <v>3</v>
      </c>
      <c r="U37" s="222" t="s">
        <v>212</v>
      </c>
      <c r="V37" s="223" t="s">
        <v>0</v>
      </c>
      <c r="W37" s="223" t="s">
        <v>198</v>
      </c>
      <c r="X37" s="223">
        <v>1</v>
      </c>
      <c r="Y37" s="223">
        <f t="shared" si="3"/>
        <v>5</v>
      </c>
      <c r="Z37" s="223">
        <v>2</v>
      </c>
      <c r="AA37" s="224" t="s">
        <v>208</v>
      </c>
      <c r="AB37" s="522" t="s">
        <v>1175</v>
      </c>
      <c r="AC37" s="522" t="s">
        <v>1175</v>
      </c>
      <c r="AD37" s="522" t="s">
        <v>1175</v>
      </c>
      <c r="AE37" s="522" t="s">
        <v>1175</v>
      </c>
      <c r="AF37" s="522" t="s">
        <v>1175</v>
      </c>
      <c r="AG37" s="522" t="s">
        <v>1175</v>
      </c>
      <c r="AH37" s="522" t="s">
        <v>1175</v>
      </c>
      <c r="AI37" s="121"/>
      <c r="AJ37" s="523"/>
      <c r="AK37" s="523"/>
      <c r="AL37" s="523"/>
      <c r="AM37" s="523"/>
      <c r="AN37" s="523"/>
      <c r="AO37" s="523"/>
      <c r="AP37" s="523"/>
      <c r="AQ37" s="523"/>
      <c r="AR37" s="578"/>
      <c r="AS37" s="522" t="s">
        <v>1195</v>
      </c>
      <c r="AT37" s="523"/>
      <c r="AU37" s="758" t="s">
        <v>1422</v>
      </c>
    </row>
    <row r="38" spans="1:47" ht="12.75">
      <c r="A38" s="688">
        <v>33</v>
      </c>
      <c r="B38" s="182" t="s">
        <v>550</v>
      </c>
      <c r="C38" s="734" t="s">
        <v>1307</v>
      </c>
      <c r="D38" s="246" t="s">
        <v>264</v>
      </c>
      <c r="E38" s="221">
        <v>189</v>
      </c>
      <c r="F38" s="530" t="s">
        <v>1092</v>
      </c>
      <c r="G38" s="531" t="str">
        <f t="shared" si="2"/>
        <v>00BD</v>
      </c>
      <c r="H38" s="185">
        <v>6</v>
      </c>
      <c r="I38" s="185" t="s">
        <v>553</v>
      </c>
      <c r="J38" s="196" t="s">
        <v>0</v>
      </c>
      <c r="K38" s="196">
        <v>2</v>
      </c>
      <c r="L38" s="196" t="s">
        <v>1100</v>
      </c>
      <c r="M38" s="196">
        <v>2</v>
      </c>
      <c r="N38" s="196">
        <v>2</v>
      </c>
      <c r="O38" s="196" t="s">
        <v>223</v>
      </c>
      <c r="P38" s="222" t="s">
        <v>222</v>
      </c>
      <c r="Q38" s="185" t="s">
        <v>547</v>
      </c>
      <c r="R38" s="196" t="s">
        <v>225</v>
      </c>
      <c r="S38" s="196" t="s">
        <v>205</v>
      </c>
      <c r="T38" s="196">
        <v>2</v>
      </c>
      <c r="U38" s="222" t="s">
        <v>216</v>
      </c>
      <c r="V38" s="223" t="s">
        <v>0</v>
      </c>
      <c r="W38" s="223" t="s">
        <v>198</v>
      </c>
      <c r="X38" s="223">
        <v>1</v>
      </c>
      <c r="Y38" s="223">
        <f t="shared" si="3"/>
        <v>5</v>
      </c>
      <c r="Z38" s="223">
        <v>2</v>
      </c>
      <c r="AA38" s="224" t="s">
        <v>207</v>
      </c>
      <c r="AB38" s="522" t="s">
        <v>1175</v>
      </c>
      <c r="AC38" s="522" t="s">
        <v>1175</v>
      </c>
      <c r="AD38" s="522" t="s">
        <v>1175</v>
      </c>
      <c r="AE38" s="522" t="s">
        <v>1175</v>
      </c>
      <c r="AF38" s="522" t="s">
        <v>1175</v>
      </c>
      <c r="AG38" s="522" t="s">
        <v>1175</v>
      </c>
      <c r="AH38" s="522" t="s">
        <v>1175</v>
      </c>
      <c r="AI38" s="121"/>
      <c r="AJ38" s="523"/>
      <c r="AK38" s="523"/>
      <c r="AL38" s="523"/>
      <c r="AM38" s="523"/>
      <c r="AN38" s="523"/>
      <c r="AO38" s="523"/>
      <c r="AP38" s="523"/>
      <c r="AQ38" s="523"/>
      <c r="AR38" s="552" t="s">
        <v>1229</v>
      </c>
      <c r="AS38" s="522" t="s">
        <v>1195</v>
      </c>
      <c r="AT38" s="523"/>
      <c r="AU38" s="721" t="s">
        <v>1323</v>
      </c>
    </row>
    <row r="39" spans="1:47" ht="12.75">
      <c r="A39" s="21">
        <v>34</v>
      </c>
      <c r="B39" s="247" t="s">
        <v>441</v>
      </c>
      <c r="C39" s="725" t="s">
        <v>1307</v>
      </c>
      <c r="D39" s="248" t="s">
        <v>264</v>
      </c>
      <c r="E39" s="227">
        <v>344</v>
      </c>
      <c r="F39" s="519" t="s">
        <v>1092</v>
      </c>
      <c r="G39" s="518" t="str">
        <f t="shared" si="2"/>
        <v>0158</v>
      </c>
      <c r="H39" s="231">
        <v>6</v>
      </c>
      <c r="I39" s="231" t="s">
        <v>553</v>
      </c>
      <c r="J39" s="249" t="s">
        <v>0</v>
      </c>
      <c r="K39" s="249">
        <v>2</v>
      </c>
      <c r="L39" s="249" t="s">
        <v>1100</v>
      </c>
      <c r="M39" s="249">
        <v>2</v>
      </c>
      <c r="N39" s="249">
        <v>1</v>
      </c>
      <c r="O39" s="249" t="s">
        <v>223</v>
      </c>
      <c r="P39" s="250" t="s">
        <v>221</v>
      </c>
      <c r="Q39" s="231" t="s">
        <v>547</v>
      </c>
      <c r="R39" s="249" t="s">
        <v>225</v>
      </c>
      <c r="S39" s="249" t="s">
        <v>205</v>
      </c>
      <c r="T39" s="249">
        <v>2</v>
      </c>
      <c r="U39" s="250" t="s">
        <v>215</v>
      </c>
      <c r="V39" s="232" t="s">
        <v>0</v>
      </c>
      <c r="W39" s="232" t="s">
        <v>205</v>
      </c>
      <c r="X39" s="232">
        <v>2</v>
      </c>
      <c r="Y39" s="232">
        <f t="shared" si="3"/>
        <v>8</v>
      </c>
      <c r="Z39" s="232">
        <v>5</v>
      </c>
      <c r="AA39" s="233" t="s">
        <v>207</v>
      </c>
      <c r="AB39" s="522" t="s">
        <v>1175</v>
      </c>
      <c r="AC39" s="522" t="s">
        <v>1175</v>
      </c>
      <c r="AD39" s="522" t="s">
        <v>1175</v>
      </c>
      <c r="AE39" s="522" t="s">
        <v>1175</v>
      </c>
      <c r="AF39" s="522" t="s">
        <v>1175</v>
      </c>
      <c r="AG39" s="522" t="s">
        <v>1175</v>
      </c>
      <c r="AH39" s="522" t="s">
        <v>1175</v>
      </c>
      <c r="AI39" s="114"/>
      <c r="AJ39" s="523"/>
      <c r="AK39" s="523"/>
      <c r="AL39" s="523"/>
      <c r="AM39" s="523"/>
      <c r="AN39" s="523"/>
      <c r="AO39" s="523"/>
      <c r="AP39" s="523"/>
      <c r="AQ39" s="523"/>
      <c r="AR39" s="578"/>
      <c r="AS39" s="522" t="s">
        <v>1195</v>
      </c>
      <c r="AT39" s="584"/>
      <c r="AU39" s="19"/>
    </row>
    <row r="40" spans="1:47" ht="12.75">
      <c r="A40" s="688">
        <v>35</v>
      </c>
      <c r="B40" s="247" t="s">
        <v>442</v>
      </c>
      <c r="C40" s="724" t="s">
        <v>1307</v>
      </c>
      <c r="D40" s="248" t="s">
        <v>264</v>
      </c>
      <c r="E40" s="227">
        <v>474</v>
      </c>
      <c r="F40" s="519" t="s">
        <v>1092</v>
      </c>
      <c r="G40" s="518" t="str">
        <f t="shared" si="2"/>
        <v>01DA</v>
      </c>
      <c r="H40" s="231">
        <v>6</v>
      </c>
      <c r="I40" s="231" t="s">
        <v>553</v>
      </c>
      <c r="J40" s="249" t="s">
        <v>0</v>
      </c>
      <c r="K40" s="249">
        <v>2</v>
      </c>
      <c r="L40" s="249" t="s">
        <v>1100</v>
      </c>
      <c r="M40" s="249">
        <v>1</v>
      </c>
      <c r="N40" s="249">
        <v>10</v>
      </c>
      <c r="O40" s="249" t="s">
        <v>223</v>
      </c>
      <c r="P40" s="250" t="s">
        <v>220</v>
      </c>
      <c r="Q40" s="231" t="s">
        <v>547</v>
      </c>
      <c r="R40" s="249" t="s">
        <v>225</v>
      </c>
      <c r="S40" s="249" t="s">
        <v>205</v>
      </c>
      <c r="T40" s="249">
        <v>2</v>
      </c>
      <c r="U40" s="250" t="s">
        <v>210</v>
      </c>
      <c r="V40" s="232" t="s">
        <v>0</v>
      </c>
      <c r="W40" s="232" t="s">
        <v>205</v>
      </c>
      <c r="X40" s="232">
        <v>2</v>
      </c>
      <c r="Y40" s="232">
        <f t="shared" si="3"/>
        <v>7</v>
      </c>
      <c r="Z40" s="232">
        <v>4</v>
      </c>
      <c r="AA40" s="233" t="s">
        <v>208</v>
      </c>
      <c r="AB40" s="522" t="s">
        <v>1175</v>
      </c>
      <c r="AC40" s="522" t="s">
        <v>1175</v>
      </c>
      <c r="AD40" s="522" t="s">
        <v>1175</v>
      </c>
      <c r="AE40" s="522" t="s">
        <v>1175</v>
      </c>
      <c r="AF40" s="522" t="s">
        <v>1175</v>
      </c>
      <c r="AG40" s="522" t="s">
        <v>1175</v>
      </c>
      <c r="AH40" s="522" t="s">
        <v>1175</v>
      </c>
      <c r="AI40" s="114"/>
      <c r="AJ40" s="523"/>
      <c r="AK40" s="523"/>
      <c r="AL40" s="523"/>
      <c r="AM40" s="523"/>
      <c r="AN40" s="523"/>
      <c r="AO40" s="523"/>
      <c r="AP40" s="523"/>
      <c r="AQ40" s="523"/>
      <c r="AS40" s="522" t="s">
        <v>1195</v>
      </c>
      <c r="AT40" s="523"/>
      <c r="AU40" s="649" t="s">
        <v>1334</v>
      </c>
    </row>
    <row r="41" spans="1:47" ht="12.75">
      <c r="A41" s="21">
        <v>36</v>
      </c>
      <c r="B41" s="182" t="s">
        <v>443</v>
      </c>
      <c r="C41" s="700"/>
      <c r="D41" s="246" t="s">
        <v>264</v>
      </c>
      <c r="E41" s="221">
        <v>328</v>
      </c>
      <c r="F41" s="530" t="s">
        <v>1092</v>
      </c>
      <c r="G41" s="531" t="str">
        <f t="shared" si="2"/>
        <v>0148</v>
      </c>
      <c r="H41" s="185">
        <v>6</v>
      </c>
      <c r="I41" s="185" t="s">
        <v>553</v>
      </c>
      <c r="J41" s="196" t="s">
        <v>0</v>
      </c>
      <c r="K41" s="196">
        <v>2</v>
      </c>
      <c r="L41" s="196" t="s">
        <v>1100</v>
      </c>
      <c r="M41" s="196">
        <v>1</v>
      </c>
      <c r="N41" s="196">
        <v>9</v>
      </c>
      <c r="O41" s="196" t="s">
        <v>223</v>
      </c>
      <c r="P41" s="222" t="s">
        <v>219</v>
      </c>
      <c r="Q41" s="185" t="s">
        <v>547</v>
      </c>
      <c r="R41" s="196" t="s">
        <v>225</v>
      </c>
      <c r="S41" s="196" t="s">
        <v>205</v>
      </c>
      <c r="T41" s="196">
        <v>2</v>
      </c>
      <c r="U41" s="222" t="s">
        <v>214</v>
      </c>
      <c r="V41" s="223" t="s">
        <v>0</v>
      </c>
      <c r="W41" s="223" t="s">
        <v>198</v>
      </c>
      <c r="X41" s="223">
        <v>1</v>
      </c>
      <c r="Y41" s="223">
        <f t="shared" si="3"/>
        <v>4</v>
      </c>
      <c r="Z41" s="223">
        <v>1</v>
      </c>
      <c r="AA41" s="224" t="s">
        <v>208</v>
      </c>
      <c r="AB41" s="522" t="s">
        <v>1175</v>
      </c>
      <c r="AC41" s="522" t="s">
        <v>1175</v>
      </c>
      <c r="AD41" s="522" t="s">
        <v>1175</v>
      </c>
      <c r="AE41" s="522" t="s">
        <v>1175</v>
      </c>
      <c r="AF41" s="522" t="s">
        <v>1175</v>
      </c>
      <c r="AG41" s="522" t="s">
        <v>1175</v>
      </c>
      <c r="AH41" s="522" t="s">
        <v>1175</v>
      </c>
      <c r="AI41" s="121"/>
      <c r="AJ41" s="523"/>
      <c r="AK41" s="523"/>
      <c r="AL41" s="523"/>
      <c r="AM41" s="523"/>
      <c r="AN41" s="523"/>
      <c r="AO41" s="523"/>
      <c r="AP41" s="523"/>
      <c r="AQ41" s="523"/>
      <c r="AR41" s="578"/>
      <c r="AS41" s="522" t="s">
        <v>1195</v>
      </c>
      <c r="AT41" s="523"/>
      <c r="AU41" s="19"/>
    </row>
    <row r="42" spans="1:47" ht="12.75">
      <c r="A42" s="21">
        <v>37</v>
      </c>
      <c r="B42" s="182" t="s">
        <v>549</v>
      </c>
      <c r="C42" s="700"/>
      <c r="D42" s="246" t="s">
        <v>264</v>
      </c>
      <c r="E42" s="221">
        <v>371</v>
      </c>
      <c r="F42" s="530" t="s">
        <v>1092</v>
      </c>
      <c r="G42" s="531" t="str">
        <f t="shared" si="2"/>
        <v>0173</v>
      </c>
      <c r="H42" s="185">
        <v>8</v>
      </c>
      <c r="I42" s="185" t="s">
        <v>553</v>
      </c>
      <c r="J42" s="196" t="s">
        <v>0</v>
      </c>
      <c r="K42" s="196">
        <v>2</v>
      </c>
      <c r="L42" s="196" t="s">
        <v>1100</v>
      </c>
      <c r="M42" s="196">
        <v>1</v>
      </c>
      <c r="N42" s="196">
        <v>8</v>
      </c>
      <c r="O42" s="196" t="s">
        <v>223</v>
      </c>
      <c r="P42" s="222" t="s">
        <v>218</v>
      </c>
      <c r="Q42" s="185" t="s">
        <v>547</v>
      </c>
      <c r="R42" s="196" t="s">
        <v>225</v>
      </c>
      <c r="S42" s="196" t="s">
        <v>205</v>
      </c>
      <c r="T42" s="196">
        <v>2</v>
      </c>
      <c r="U42" s="222" t="s">
        <v>213</v>
      </c>
      <c r="V42" s="223" t="s">
        <v>0</v>
      </c>
      <c r="W42" s="223" t="s">
        <v>198</v>
      </c>
      <c r="X42" s="223">
        <v>1</v>
      </c>
      <c r="Y42" s="223">
        <f t="shared" si="3"/>
        <v>4</v>
      </c>
      <c r="Z42" s="223">
        <v>1</v>
      </c>
      <c r="AA42" s="224" t="s">
        <v>207</v>
      </c>
      <c r="AB42" s="522" t="s">
        <v>1175</v>
      </c>
      <c r="AC42" s="522" t="s">
        <v>1175</v>
      </c>
      <c r="AD42" s="522" t="s">
        <v>1175</v>
      </c>
      <c r="AE42" s="522" t="s">
        <v>1175</v>
      </c>
      <c r="AF42" s="522" t="s">
        <v>1175</v>
      </c>
      <c r="AG42" s="522" t="s">
        <v>1175</v>
      </c>
      <c r="AH42" s="522" t="s">
        <v>1175</v>
      </c>
      <c r="AI42" s="121"/>
      <c r="AJ42" s="523"/>
      <c r="AK42" s="523"/>
      <c r="AL42" s="523"/>
      <c r="AM42" s="523"/>
      <c r="AN42" s="523"/>
      <c r="AO42" s="523"/>
      <c r="AP42" s="523"/>
      <c r="AQ42" s="523"/>
      <c r="AR42" s="578"/>
      <c r="AS42" s="522" t="s">
        <v>1195</v>
      </c>
      <c r="AT42" s="523"/>
      <c r="AU42" s="589"/>
    </row>
    <row r="43" spans="1:49" ht="12.75">
      <c r="A43" s="688">
        <v>38</v>
      </c>
      <c r="B43" s="613" t="s">
        <v>444</v>
      </c>
      <c r="C43" s="725" t="s">
        <v>1307</v>
      </c>
      <c r="D43" s="248" t="s">
        <v>264</v>
      </c>
      <c r="E43" s="227">
        <v>181</v>
      </c>
      <c r="F43" s="519" t="s">
        <v>1092</v>
      </c>
      <c r="G43" s="518" t="str">
        <f t="shared" si="2"/>
        <v>00B5</v>
      </c>
      <c r="H43" s="231">
        <v>1</v>
      </c>
      <c r="I43" s="231" t="s">
        <v>553</v>
      </c>
      <c r="J43" s="249" t="s">
        <v>0</v>
      </c>
      <c r="K43" s="249">
        <v>2</v>
      </c>
      <c r="L43" s="249" t="s">
        <v>1100</v>
      </c>
      <c r="M43" s="249">
        <v>1</v>
      </c>
      <c r="N43" s="249">
        <v>7</v>
      </c>
      <c r="O43" s="249" t="s">
        <v>223</v>
      </c>
      <c r="P43" s="250" t="s">
        <v>217</v>
      </c>
      <c r="Q43" s="231" t="s">
        <v>547</v>
      </c>
      <c r="R43" s="249" t="s">
        <v>225</v>
      </c>
      <c r="S43" s="249" t="s">
        <v>205</v>
      </c>
      <c r="T43" s="249">
        <v>2</v>
      </c>
      <c r="U43" s="250" t="s">
        <v>212</v>
      </c>
      <c r="V43" s="232" t="s">
        <v>0</v>
      </c>
      <c r="W43" s="232" t="s">
        <v>205</v>
      </c>
      <c r="X43" s="232">
        <v>2</v>
      </c>
      <c r="Y43" s="232">
        <f t="shared" si="3"/>
        <v>7</v>
      </c>
      <c r="Z43" s="232">
        <v>4</v>
      </c>
      <c r="AA43" s="233" t="s">
        <v>207</v>
      </c>
      <c r="AB43" s="522" t="s">
        <v>1175</v>
      </c>
      <c r="AC43" s="522" t="s">
        <v>1175</v>
      </c>
      <c r="AD43" s="522" t="s">
        <v>1175</v>
      </c>
      <c r="AE43" s="522" t="s">
        <v>1175</v>
      </c>
      <c r="AF43" s="522" t="s">
        <v>1175</v>
      </c>
      <c r="AG43" s="522" t="s">
        <v>1175</v>
      </c>
      <c r="AH43" s="522" t="s">
        <v>1175</v>
      </c>
      <c r="AI43" s="114"/>
      <c r="AJ43" s="523"/>
      <c r="AK43" s="523"/>
      <c r="AL43" s="523"/>
      <c r="AM43" s="523"/>
      <c r="AN43" s="523"/>
      <c r="AO43" s="523"/>
      <c r="AP43" s="523"/>
      <c r="AQ43" s="523"/>
      <c r="AR43" s="578"/>
      <c r="AS43" s="552" t="s">
        <v>1195</v>
      </c>
      <c r="AT43" s="539" t="s">
        <v>1373</v>
      </c>
      <c r="AU43" s="672" t="s">
        <v>1374</v>
      </c>
      <c r="AW43" s="10"/>
    </row>
    <row r="44" spans="1:47" ht="12.75">
      <c r="A44" s="688">
        <v>39</v>
      </c>
      <c r="B44" s="247" t="s">
        <v>445</v>
      </c>
      <c r="C44" s="725" t="s">
        <v>1307</v>
      </c>
      <c r="D44" s="248" t="s">
        <v>264</v>
      </c>
      <c r="E44" s="227">
        <v>320</v>
      </c>
      <c r="F44" s="519" t="s">
        <v>1092</v>
      </c>
      <c r="G44" s="518" t="str">
        <f t="shared" si="2"/>
        <v>0140</v>
      </c>
      <c r="H44" s="231">
        <v>4</v>
      </c>
      <c r="I44" s="231" t="s">
        <v>553</v>
      </c>
      <c r="J44" s="249" t="s">
        <v>0</v>
      </c>
      <c r="K44" s="249">
        <v>2</v>
      </c>
      <c r="L44" s="249" t="s">
        <v>1100</v>
      </c>
      <c r="M44" s="249">
        <v>1</v>
      </c>
      <c r="N44" s="249">
        <v>6</v>
      </c>
      <c r="O44" s="249" t="s">
        <v>223</v>
      </c>
      <c r="P44" s="250" t="s">
        <v>216</v>
      </c>
      <c r="Q44" s="231" t="s">
        <v>547</v>
      </c>
      <c r="R44" s="249" t="s">
        <v>225</v>
      </c>
      <c r="S44" s="249" t="s">
        <v>205</v>
      </c>
      <c r="T44" s="249">
        <v>1</v>
      </c>
      <c r="U44" s="250" t="s">
        <v>216</v>
      </c>
      <c r="V44" s="232" t="s">
        <v>0</v>
      </c>
      <c r="W44" s="232" t="s">
        <v>205</v>
      </c>
      <c r="X44" s="232">
        <v>2</v>
      </c>
      <c r="Y44" s="232">
        <f t="shared" si="3"/>
        <v>6</v>
      </c>
      <c r="Z44" s="232">
        <v>3</v>
      </c>
      <c r="AA44" s="233" t="s">
        <v>208</v>
      </c>
      <c r="AB44" s="522" t="s">
        <v>1175</v>
      </c>
      <c r="AC44" s="522" t="s">
        <v>1175</v>
      </c>
      <c r="AD44" s="522" t="s">
        <v>1175</v>
      </c>
      <c r="AE44" s="522" t="s">
        <v>1175</v>
      </c>
      <c r="AF44" s="522" t="s">
        <v>1175</v>
      </c>
      <c r="AG44" s="522" t="s">
        <v>1175</v>
      </c>
      <c r="AH44" s="522" t="s">
        <v>1175</v>
      </c>
      <c r="AI44" s="114"/>
      <c r="AJ44" s="523"/>
      <c r="AK44" s="523"/>
      <c r="AL44" s="523"/>
      <c r="AM44" s="523"/>
      <c r="AN44" s="523"/>
      <c r="AO44" s="523"/>
      <c r="AP44" s="523"/>
      <c r="AQ44" s="523"/>
      <c r="AR44" s="578"/>
      <c r="AS44" s="522" t="s">
        <v>1195</v>
      </c>
      <c r="AT44" s="550"/>
      <c r="AU44" s="649" t="s">
        <v>1329</v>
      </c>
    </row>
    <row r="45" spans="1:47" ht="12.75">
      <c r="A45" s="688">
        <v>40</v>
      </c>
      <c r="B45" s="613" t="s">
        <v>446</v>
      </c>
      <c r="C45" s="724" t="s">
        <v>1307</v>
      </c>
      <c r="D45" s="248" t="s">
        <v>264</v>
      </c>
      <c r="E45" s="227">
        <v>516</v>
      </c>
      <c r="F45" s="519" t="s">
        <v>1092</v>
      </c>
      <c r="G45" s="518" t="str">
        <f t="shared" si="2"/>
        <v>0204</v>
      </c>
      <c r="H45" s="231">
        <v>7</v>
      </c>
      <c r="I45" s="231" t="s">
        <v>553</v>
      </c>
      <c r="J45" s="249" t="s">
        <v>0</v>
      </c>
      <c r="K45" s="249">
        <v>2</v>
      </c>
      <c r="L45" s="249" t="s">
        <v>1100</v>
      </c>
      <c r="M45" s="249">
        <v>1</v>
      </c>
      <c r="N45" s="249">
        <v>5</v>
      </c>
      <c r="O45" s="249" t="s">
        <v>223</v>
      </c>
      <c r="P45" s="250" t="s">
        <v>215</v>
      </c>
      <c r="Q45" s="231" t="s">
        <v>547</v>
      </c>
      <c r="R45" s="249" t="s">
        <v>225</v>
      </c>
      <c r="S45" s="249" t="s">
        <v>205</v>
      </c>
      <c r="T45" s="249">
        <v>1</v>
      </c>
      <c r="U45" s="250" t="s">
        <v>215</v>
      </c>
      <c r="V45" s="232" t="s">
        <v>0</v>
      </c>
      <c r="W45" s="232" t="s">
        <v>205</v>
      </c>
      <c r="X45" s="232">
        <v>2</v>
      </c>
      <c r="Y45" s="232">
        <f t="shared" si="3"/>
        <v>6</v>
      </c>
      <c r="Z45" s="232">
        <v>3</v>
      </c>
      <c r="AA45" s="233" t="s">
        <v>207</v>
      </c>
      <c r="AB45" s="522" t="s">
        <v>1175</v>
      </c>
      <c r="AC45" s="522" t="s">
        <v>1175</v>
      </c>
      <c r="AD45" s="522" t="s">
        <v>1175</v>
      </c>
      <c r="AE45" s="522" t="s">
        <v>1175</v>
      </c>
      <c r="AF45" s="522" t="s">
        <v>1175</v>
      </c>
      <c r="AG45" s="522" t="s">
        <v>1175</v>
      </c>
      <c r="AH45" s="522" t="s">
        <v>1175</v>
      </c>
      <c r="AI45" s="114"/>
      <c r="AJ45" s="523"/>
      <c r="AK45" s="523"/>
      <c r="AL45" s="523"/>
      <c r="AM45" s="523"/>
      <c r="AN45" s="523"/>
      <c r="AO45" s="523"/>
      <c r="AP45" s="523"/>
      <c r="AQ45" s="523"/>
      <c r="AR45" s="539" t="s">
        <v>1229</v>
      </c>
      <c r="AS45" s="522" t="s">
        <v>1195</v>
      </c>
      <c r="AT45" s="550"/>
      <c r="AU45" s="729" t="s">
        <v>1425</v>
      </c>
    </row>
    <row r="46" spans="1:47" ht="12.75">
      <c r="A46" s="688">
        <v>41</v>
      </c>
      <c r="B46" s="247" t="s">
        <v>447</v>
      </c>
      <c r="C46" s="699"/>
      <c r="D46" s="248" t="s">
        <v>264</v>
      </c>
      <c r="E46" s="227">
        <v>324</v>
      </c>
      <c r="F46" s="519" t="s">
        <v>1092</v>
      </c>
      <c r="G46" s="518" t="str">
        <f t="shared" si="2"/>
        <v>0144</v>
      </c>
      <c r="H46" s="231">
        <v>4</v>
      </c>
      <c r="I46" s="231" t="s">
        <v>553</v>
      </c>
      <c r="J46" s="249" t="s">
        <v>0</v>
      </c>
      <c r="K46" s="249">
        <v>2</v>
      </c>
      <c r="L46" s="249" t="s">
        <v>1100</v>
      </c>
      <c r="M46" s="249">
        <v>1</v>
      </c>
      <c r="N46" s="249">
        <v>4</v>
      </c>
      <c r="O46" s="249" t="s">
        <v>223</v>
      </c>
      <c r="P46" s="250" t="s">
        <v>210</v>
      </c>
      <c r="Q46" s="231" t="s">
        <v>547</v>
      </c>
      <c r="R46" s="249" t="s">
        <v>225</v>
      </c>
      <c r="S46" s="249" t="s">
        <v>205</v>
      </c>
      <c r="T46" s="249">
        <v>1</v>
      </c>
      <c r="U46" s="250" t="s">
        <v>210</v>
      </c>
      <c r="V46" s="232" t="s">
        <v>0</v>
      </c>
      <c r="W46" s="232" t="s">
        <v>205</v>
      </c>
      <c r="X46" s="232">
        <v>2</v>
      </c>
      <c r="Y46" s="232">
        <f t="shared" si="3"/>
        <v>5</v>
      </c>
      <c r="Z46" s="232">
        <v>2</v>
      </c>
      <c r="AA46" s="233" t="s">
        <v>208</v>
      </c>
      <c r="AB46" s="522" t="s">
        <v>1175</v>
      </c>
      <c r="AC46" s="522" t="s">
        <v>1175</v>
      </c>
      <c r="AD46" s="522" t="s">
        <v>1175</v>
      </c>
      <c r="AE46" s="522" t="s">
        <v>1175</v>
      </c>
      <c r="AF46" s="522" t="s">
        <v>1175</v>
      </c>
      <c r="AG46" s="522" t="s">
        <v>1175</v>
      </c>
      <c r="AH46" s="522" t="s">
        <v>1175</v>
      </c>
      <c r="AI46" s="114"/>
      <c r="AJ46" s="523"/>
      <c r="AK46" s="523"/>
      <c r="AL46" s="523"/>
      <c r="AM46" s="523"/>
      <c r="AN46" s="523"/>
      <c r="AO46" s="523"/>
      <c r="AP46" s="523"/>
      <c r="AQ46" s="523"/>
      <c r="AR46" s="578"/>
      <c r="AS46" s="522" t="s">
        <v>1195</v>
      </c>
      <c r="AT46" s="550"/>
      <c r="AU46" s="672" t="s">
        <v>1423</v>
      </c>
    </row>
    <row r="47" spans="1:47" ht="12.75">
      <c r="A47" s="688">
        <v>42</v>
      </c>
      <c r="B47" s="247" t="s">
        <v>448</v>
      </c>
      <c r="C47" s="699"/>
      <c r="D47" s="248" t="s">
        <v>264</v>
      </c>
      <c r="E47" s="227">
        <v>188</v>
      </c>
      <c r="F47" s="519" t="s">
        <v>1092</v>
      </c>
      <c r="G47" s="518" t="str">
        <f t="shared" si="2"/>
        <v>00BC</v>
      </c>
      <c r="H47" s="231">
        <v>8</v>
      </c>
      <c r="I47" s="231" t="s">
        <v>553</v>
      </c>
      <c r="J47" s="249" t="s">
        <v>0</v>
      </c>
      <c r="K47" s="249">
        <v>2</v>
      </c>
      <c r="L47" s="249" t="s">
        <v>1100</v>
      </c>
      <c r="M47" s="249">
        <v>1</v>
      </c>
      <c r="N47" s="249">
        <v>3</v>
      </c>
      <c r="O47" s="249" t="s">
        <v>223</v>
      </c>
      <c r="P47" s="250" t="s">
        <v>214</v>
      </c>
      <c r="Q47" s="231" t="s">
        <v>547</v>
      </c>
      <c r="R47" s="249" t="s">
        <v>225</v>
      </c>
      <c r="S47" s="249" t="s">
        <v>205</v>
      </c>
      <c r="T47" s="249">
        <v>1</v>
      </c>
      <c r="U47" s="250" t="s">
        <v>214</v>
      </c>
      <c r="V47" s="232" t="s">
        <v>0</v>
      </c>
      <c r="W47" s="232" t="s">
        <v>205</v>
      </c>
      <c r="X47" s="232">
        <v>2</v>
      </c>
      <c r="Y47" s="232">
        <f t="shared" si="3"/>
        <v>5</v>
      </c>
      <c r="Z47" s="232">
        <v>2</v>
      </c>
      <c r="AA47" s="233" t="s">
        <v>207</v>
      </c>
      <c r="AB47" s="522" t="s">
        <v>1175</v>
      </c>
      <c r="AC47" s="522" t="s">
        <v>1175</v>
      </c>
      <c r="AD47" s="522" t="s">
        <v>1175</v>
      </c>
      <c r="AE47" s="522" t="s">
        <v>1175</v>
      </c>
      <c r="AF47" s="522" t="s">
        <v>1175</v>
      </c>
      <c r="AG47" s="522" t="s">
        <v>1175</v>
      </c>
      <c r="AH47" s="522" t="s">
        <v>1175</v>
      </c>
      <c r="AI47" s="114"/>
      <c r="AJ47" s="523"/>
      <c r="AK47" s="523"/>
      <c r="AL47" s="523"/>
      <c r="AM47" s="523"/>
      <c r="AN47" s="523"/>
      <c r="AO47" s="523"/>
      <c r="AP47" s="523"/>
      <c r="AQ47" s="523"/>
      <c r="AR47" s="539" t="s">
        <v>1229</v>
      </c>
      <c r="AS47" s="552" t="s">
        <v>1195</v>
      </c>
      <c r="AT47" s="550"/>
      <c r="AU47" s="728" t="s">
        <v>1428</v>
      </c>
    </row>
    <row r="48" spans="1:47" ht="12.75">
      <c r="A48" s="21">
        <v>43</v>
      </c>
      <c r="B48" s="247" t="s">
        <v>449</v>
      </c>
      <c r="C48" s="699"/>
      <c r="D48" s="248" t="s">
        <v>264</v>
      </c>
      <c r="E48" s="227">
        <v>510</v>
      </c>
      <c r="F48" s="519" t="s">
        <v>1092</v>
      </c>
      <c r="G48" s="518" t="str">
        <f t="shared" si="2"/>
        <v>01FE</v>
      </c>
      <c r="H48" s="231">
        <v>5</v>
      </c>
      <c r="I48" s="231" t="s">
        <v>553</v>
      </c>
      <c r="J48" s="249" t="s">
        <v>0</v>
      </c>
      <c r="K48" s="249">
        <v>2</v>
      </c>
      <c r="L48" s="249" t="s">
        <v>1100</v>
      </c>
      <c r="M48" s="249">
        <v>1</v>
      </c>
      <c r="N48" s="249">
        <v>2</v>
      </c>
      <c r="O48" s="249" t="s">
        <v>223</v>
      </c>
      <c r="P48" s="250" t="s">
        <v>213</v>
      </c>
      <c r="Q48" s="231" t="s">
        <v>547</v>
      </c>
      <c r="R48" s="249" t="s">
        <v>225</v>
      </c>
      <c r="S48" s="249" t="s">
        <v>205</v>
      </c>
      <c r="T48" s="249">
        <v>1</v>
      </c>
      <c r="U48" s="250" t="s">
        <v>213</v>
      </c>
      <c r="V48" s="232" t="s">
        <v>0</v>
      </c>
      <c r="W48" s="585" t="s">
        <v>205</v>
      </c>
      <c r="X48" s="232">
        <v>2</v>
      </c>
      <c r="Y48" s="232">
        <f t="shared" si="3"/>
        <v>4</v>
      </c>
      <c r="Z48" s="232">
        <v>1</v>
      </c>
      <c r="AA48" s="233" t="s">
        <v>208</v>
      </c>
      <c r="AB48" s="522" t="s">
        <v>1175</v>
      </c>
      <c r="AC48" s="522" t="s">
        <v>1175</v>
      </c>
      <c r="AD48" s="522" t="s">
        <v>1175</v>
      </c>
      <c r="AE48" s="522" t="s">
        <v>1175</v>
      </c>
      <c r="AF48" s="522" t="s">
        <v>1175</v>
      </c>
      <c r="AG48" s="522" t="s">
        <v>1175</v>
      </c>
      <c r="AH48" s="522" t="s">
        <v>1175</v>
      </c>
      <c r="AI48" s="114"/>
      <c r="AJ48" s="523"/>
      <c r="AK48" s="523"/>
      <c r="AL48" s="523"/>
      <c r="AM48" s="523"/>
      <c r="AN48" s="523"/>
      <c r="AO48" s="523"/>
      <c r="AP48" s="523"/>
      <c r="AQ48" s="523"/>
      <c r="AR48" s="578"/>
      <c r="AS48" s="522" t="s">
        <v>1195</v>
      </c>
      <c r="AT48" s="550"/>
      <c r="AU48" s="672" t="s">
        <v>1427</v>
      </c>
    </row>
    <row r="49" spans="1:47" ht="12.75">
      <c r="A49" s="21">
        <v>44</v>
      </c>
      <c r="B49" s="247" t="s">
        <v>548</v>
      </c>
      <c r="C49" s="725" t="s">
        <v>1307</v>
      </c>
      <c r="D49" s="248" t="s">
        <v>264</v>
      </c>
      <c r="E49" s="227">
        <v>476</v>
      </c>
      <c r="F49" s="519" t="s">
        <v>1092</v>
      </c>
      <c r="G49" s="518" t="str">
        <f t="shared" si="2"/>
        <v>01DC</v>
      </c>
      <c r="H49" s="231">
        <v>1</v>
      </c>
      <c r="I49" s="231" t="s">
        <v>553</v>
      </c>
      <c r="J49" s="249" t="s">
        <v>0</v>
      </c>
      <c r="K49" s="249">
        <v>2</v>
      </c>
      <c r="L49" s="249" t="s">
        <v>1100</v>
      </c>
      <c r="M49" s="249">
        <v>1</v>
      </c>
      <c r="N49" s="249">
        <v>1</v>
      </c>
      <c r="O49" s="249" t="s">
        <v>223</v>
      </c>
      <c r="P49" s="250" t="s">
        <v>212</v>
      </c>
      <c r="Q49" s="231" t="s">
        <v>547</v>
      </c>
      <c r="R49" s="249" t="s">
        <v>225</v>
      </c>
      <c r="S49" s="249" t="s">
        <v>205</v>
      </c>
      <c r="T49" s="249">
        <v>1</v>
      </c>
      <c r="U49" s="250" t="s">
        <v>212</v>
      </c>
      <c r="V49" s="232" t="s">
        <v>0</v>
      </c>
      <c r="W49" s="232" t="s">
        <v>205</v>
      </c>
      <c r="X49" s="232">
        <v>2</v>
      </c>
      <c r="Y49" s="232">
        <f t="shared" si="3"/>
        <v>4</v>
      </c>
      <c r="Z49" s="232">
        <v>1</v>
      </c>
      <c r="AA49" s="233" t="s">
        <v>207</v>
      </c>
      <c r="AB49" s="522" t="s">
        <v>1175</v>
      </c>
      <c r="AC49" s="522" t="s">
        <v>1175</v>
      </c>
      <c r="AD49" s="522" t="s">
        <v>1175</v>
      </c>
      <c r="AE49" s="522" t="s">
        <v>1175</v>
      </c>
      <c r="AF49" s="522" t="s">
        <v>1175</v>
      </c>
      <c r="AG49" s="522" t="s">
        <v>1175</v>
      </c>
      <c r="AH49" s="522" t="s">
        <v>1175</v>
      </c>
      <c r="AI49" s="114"/>
      <c r="AJ49" s="523"/>
      <c r="AK49" s="523"/>
      <c r="AL49" s="523"/>
      <c r="AM49" s="523"/>
      <c r="AN49" s="523"/>
      <c r="AO49" s="523"/>
      <c r="AP49" s="523"/>
      <c r="AQ49" s="523"/>
      <c r="AR49" s="578"/>
      <c r="AS49" s="522" t="s">
        <v>1195</v>
      </c>
      <c r="AT49" s="550"/>
      <c r="AU49" s="19"/>
    </row>
    <row r="50" spans="1:46" ht="12.75">
      <c r="A50" s="48"/>
      <c r="B50" s="55"/>
      <c r="C50" s="55"/>
      <c r="D50" s="53"/>
      <c r="E50" s="54"/>
      <c r="F50" s="512"/>
      <c r="G50" s="513"/>
      <c r="H50" s="51"/>
      <c r="I50" s="51"/>
      <c r="J50" s="48"/>
      <c r="K50" s="48"/>
      <c r="L50" s="48"/>
      <c r="M50" s="48"/>
      <c r="N50" s="48"/>
      <c r="O50" s="48"/>
      <c r="P50" s="56"/>
      <c r="Q50" s="51"/>
      <c r="R50" s="48"/>
      <c r="S50" s="48"/>
      <c r="T50" s="48"/>
      <c r="U50" s="56"/>
      <c r="V50" s="41"/>
      <c r="W50" s="41"/>
      <c r="X50" s="41"/>
      <c r="Y50" s="41"/>
      <c r="Z50" s="41"/>
      <c r="AA50" s="46"/>
      <c r="AB50" s="67"/>
      <c r="AC50" s="67"/>
      <c r="AD50" s="67"/>
      <c r="AE50" s="67"/>
      <c r="AF50" s="67"/>
      <c r="AG50" s="67"/>
      <c r="AH50" s="67"/>
      <c r="AI50" s="67"/>
      <c r="AJ50" s="67"/>
      <c r="AK50" s="67"/>
      <c r="AL50"/>
      <c r="AM50"/>
      <c r="AN50"/>
      <c r="AO50"/>
      <c r="AP50"/>
      <c r="AQ50"/>
      <c r="AR50" s="650"/>
      <c r="AS50"/>
      <c r="AT50"/>
    </row>
    <row r="51" spans="1:47" ht="12.75">
      <c r="A51" s="21">
        <v>45</v>
      </c>
      <c r="B51" s="247" t="s">
        <v>450</v>
      </c>
      <c r="C51" s="705" t="s">
        <v>1307</v>
      </c>
      <c r="D51" s="248" t="s">
        <v>264</v>
      </c>
      <c r="E51" s="227">
        <v>706</v>
      </c>
      <c r="F51" s="519" t="s">
        <v>1092</v>
      </c>
      <c r="G51" s="518" t="str">
        <f aca="true" t="shared" si="4" ref="G51:G71">DEC2HEX(E51,4)</f>
        <v>02C2</v>
      </c>
      <c r="H51" s="231">
        <v>1</v>
      </c>
      <c r="I51" s="231" t="s">
        <v>554</v>
      </c>
      <c r="J51" s="249" t="s">
        <v>53</v>
      </c>
      <c r="K51" s="249">
        <v>2</v>
      </c>
      <c r="L51" s="249" t="s">
        <v>1101</v>
      </c>
      <c r="M51" s="249">
        <v>1</v>
      </c>
      <c r="N51" s="249">
        <v>1</v>
      </c>
      <c r="O51" s="249" t="s">
        <v>223</v>
      </c>
      <c r="P51" s="250" t="s">
        <v>212</v>
      </c>
      <c r="Q51" s="231" t="s">
        <v>547</v>
      </c>
      <c r="R51" s="249" t="s">
        <v>225</v>
      </c>
      <c r="S51" s="249" t="s">
        <v>205</v>
      </c>
      <c r="T51" s="249">
        <v>12</v>
      </c>
      <c r="U51" s="250" t="s">
        <v>212</v>
      </c>
      <c r="V51" s="232" t="s">
        <v>0</v>
      </c>
      <c r="W51" s="232" t="s">
        <v>205</v>
      </c>
      <c r="X51" s="232">
        <v>2</v>
      </c>
      <c r="Y51" s="232">
        <f aca="true" t="shared" si="5" ref="Y51:Y71">IF(Z51&lt;9,Z51+3,Z51+4)</f>
        <v>13</v>
      </c>
      <c r="Z51" s="232">
        <v>9</v>
      </c>
      <c r="AA51" s="233" t="s">
        <v>207</v>
      </c>
      <c r="AB51" s="522" t="s">
        <v>1175</v>
      </c>
      <c r="AC51" s="522" t="s">
        <v>1175</v>
      </c>
      <c r="AD51" s="522" t="s">
        <v>1175</v>
      </c>
      <c r="AE51" s="522" t="s">
        <v>1175</v>
      </c>
      <c r="AF51" s="522" t="s">
        <v>1175</v>
      </c>
      <c r="AG51" s="522" t="s">
        <v>1175</v>
      </c>
      <c r="AH51" s="522" t="s">
        <v>1175</v>
      </c>
      <c r="AI51" s="114"/>
      <c r="AJ51" s="523"/>
      <c r="AK51" s="523"/>
      <c r="AL51" s="523"/>
      <c r="AM51" s="523"/>
      <c r="AN51" s="523"/>
      <c r="AO51" s="523"/>
      <c r="AP51" s="523"/>
      <c r="AQ51" s="523"/>
      <c r="AR51" s="578"/>
      <c r="AS51" s="522" t="s">
        <v>1195</v>
      </c>
      <c r="AT51" s="550"/>
      <c r="AU51" s="19"/>
    </row>
    <row r="52" spans="1:47" ht="12.75">
      <c r="A52" s="21">
        <v>46</v>
      </c>
      <c r="B52" s="247" t="s">
        <v>451</v>
      </c>
      <c r="C52" s="699"/>
      <c r="D52" s="248" t="s">
        <v>264</v>
      </c>
      <c r="E52" s="227">
        <v>606</v>
      </c>
      <c r="F52" s="519" t="s">
        <v>1092</v>
      </c>
      <c r="G52" s="518" t="str">
        <f t="shared" si="4"/>
        <v>025E</v>
      </c>
      <c r="H52" s="231">
        <v>5</v>
      </c>
      <c r="I52" s="231" t="s">
        <v>554</v>
      </c>
      <c r="J52" s="249" t="s">
        <v>53</v>
      </c>
      <c r="K52" s="249">
        <v>2</v>
      </c>
      <c r="L52" s="249" t="s">
        <v>1101</v>
      </c>
      <c r="M52" s="249">
        <v>1</v>
      </c>
      <c r="N52" s="249">
        <v>2</v>
      </c>
      <c r="O52" s="249" t="s">
        <v>223</v>
      </c>
      <c r="P52" s="250" t="s">
        <v>213</v>
      </c>
      <c r="Q52" s="231" t="s">
        <v>547</v>
      </c>
      <c r="R52" s="249" t="s">
        <v>225</v>
      </c>
      <c r="S52" s="249" t="s">
        <v>205</v>
      </c>
      <c r="T52" s="249">
        <v>12</v>
      </c>
      <c r="U52" s="250" t="s">
        <v>213</v>
      </c>
      <c r="V52" s="232" t="s">
        <v>0</v>
      </c>
      <c r="W52" s="232" t="s">
        <v>205</v>
      </c>
      <c r="X52" s="232">
        <v>2</v>
      </c>
      <c r="Y52" s="232">
        <f t="shared" si="5"/>
        <v>13</v>
      </c>
      <c r="Z52" s="232">
        <v>9</v>
      </c>
      <c r="AA52" s="233" t="s">
        <v>208</v>
      </c>
      <c r="AB52" s="522" t="s">
        <v>1175</v>
      </c>
      <c r="AC52" s="522" t="s">
        <v>1175</v>
      </c>
      <c r="AD52" s="522" t="s">
        <v>1175</v>
      </c>
      <c r="AE52" s="522" t="s">
        <v>1175</v>
      </c>
      <c r="AF52" s="522" t="s">
        <v>1175</v>
      </c>
      <c r="AG52" s="522" t="s">
        <v>1175</v>
      </c>
      <c r="AH52" s="522" t="s">
        <v>1175</v>
      </c>
      <c r="AI52" s="114"/>
      <c r="AJ52" s="523"/>
      <c r="AK52" s="523"/>
      <c r="AL52" s="523"/>
      <c r="AM52" s="523"/>
      <c r="AN52" s="523"/>
      <c r="AO52" s="523"/>
      <c r="AP52" s="523"/>
      <c r="AQ52" s="523"/>
      <c r="AR52" s="539" t="s">
        <v>1229</v>
      </c>
      <c r="AS52" s="522" t="s">
        <v>1195</v>
      </c>
      <c r="AT52" s="523"/>
      <c r="AU52" s="19"/>
    </row>
    <row r="53" spans="1:47" ht="12.75">
      <c r="A53" s="21">
        <v>47</v>
      </c>
      <c r="B53" s="247" t="s">
        <v>452</v>
      </c>
      <c r="C53" s="699"/>
      <c r="D53" s="248" t="s">
        <v>264</v>
      </c>
      <c r="E53" s="227">
        <v>675</v>
      </c>
      <c r="F53" s="519" t="s">
        <v>1092</v>
      </c>
      <c r="G53" s="518" t="str">
        <f t="shared" si="4"/>
        <v>02A3</v>
      </c>
      <c r="H53" s="231">
        <v>8</v>
      </c>
      <c r="I53" s="231" t="s">
        <v>554</v>
      </c>
      <c r="J53" s="249" t="s">
        <v>53</v>
      </c>
      <c r="K53" s="249">
        <v>2</v>
      </c>
      <c r="L53" s="249" t="s">
        <v>1101</v>
      </c>
      <c r="M53" s="249">
        <v>1</v>
      </c>
      <c r="N53" s="249">
        <v>3</v>
      </c>
      <c r="O53" s="249" t="s">
        <v>223</v>
      </c>
      <c r="P53" s="250" t="s">
        <v>214</v>
      </c>
      <c r="Q53" s="231" t="s">
        <v>547</v>
      </c>
      <c r="R53" s="249" t="s">
        <v>225</v>
      </c>
      <c r="S53" s="249" t="s">
        <v>205</v>
      </c>
      <c r="T53" s="249">
        <v>12</v>
      </c>
      <c r="U53" s="250" t="s">
        <v>214</v>
      </c>
      <c r="V53" s="232" t="s">
        <v>0</v>
      </c>
      <c r="W53" s="232" t="s">
        <v>205</v>
      </c>
      <c r="X53" s="232">
        <v>2</v>
      </c>
      <c r="Y53" s="232">
        <f t="shared" si="5"/>
        <v>14</v>
      </c>
      <c r="Z53" s="232">
        <v>10</v>
      </c>
      <c r="AA53" s="233" t="s">
        <v>207</v>
      </c>
      <c r="AB53" s="552" t="s">
        <v>1175</v>
      </c>
      <c r="AC53" s="522" t="s">
        <v>1175</v>
      </c>
      <c r="AD53" s="522" t="s">
        <v>1175</v>
      </c>
      <c r="AE53" s="522" t="s">
        <v>1175</v>
      </c>
      <c r="AF53" s="552" t="s">
        <v>1175</v>
      </c>
      <c r="AG53" s="522" t="s">
        <v>1175</v>
      </c>
      <c r="AH53" s="522" t="s">
        <v>1175</v>
      </c>
      <c r="AI53" s="114"/>
      <c r="AJ53" s="523"/>
      <c r="AK53" s="523"/>
      <c r="AL53" s="523"/>
      <c r="AM53" s="523"/>
      <c r="AN53" s="523"/>
      <c r="AO53" s="523"/>
      <c r="AP53" s="523"/>
      <c r="AQ53" s="523"/>
      <c r="AR53" s="539" t="s">
        <v>1229</v>
      </c>
      <c r="AS53" s="522" t="s">
        <v>1195</v>
      </c>
      <c r="AT53" s="523"/>
      <c r="AU53" s="19"/>
    </row>
    <row r="54" spans="1:47" ht="12.75">
      <c r="A54" s="688">
        <v>48</v>
      </c>
      <c r="B54" s="247" t="s">
        <v>453</v>
      </c>
      <c r="C54" s="699"/>
      <c r="D54" s="248" t="s">
        <v>264</v>
      </c>
      <c r="E54" s="227">
        <v>641</v>
      </c>
      <c r="F54" s="519" t="s">
        <v>1092</v>
      </c>
      <c r="G54" s="518" t="str">
        <f t="shared" si="4"/>
        <v>0281</v>
      </c>
      <c r="H54" s="231">
        <v>4</v>
      </c>
      <c r="I54" s="231" t="s">
        <v>554</v>
      </c>
      <c r="J54" s="249" t="s">
        <v>53</v>
      </c>
      <c r="K54" s="249">
        <v>2</v>
      </c>
      <c r="L54" s="249" t="s">
        <v>1101</v>
      </c>
      <c r="M54" s="249">
        <v>1</v>
      </c>
      <c r="N54" s="249">
        <v>4</v>
      </c>
      <c r="O54" s="249" t="s">
        <v>223</v>
      </c>
      <c r="P54" s="250" t="s">
        <v>210</v>
      </c>
      <c r="Q54" s="231" t="s">
        <v>547</v>
      </c>
      <c r="R54" s="249" t="s">
        <v>225</v>
      </c>
      <c r="S54" s="249" t="s">
        <v>205</v>
      </c>
      <c r="T54" s="249">
        <v>12</v>
      </c>
      <c r="U54" s="250" t="s">
        <v>210</v>
      </c>
      <c r="V54" s="232" t="s">
        <v>0</v>
      </c>
      <c r="W54" s="232" t="s">
        <v>205</v>
      </c>
      <c r="X54" s="232">
        <v>2</v>
      </c>
      <c r="Y54" s="232">
        <f t="shared" si="5"/>
        <v>14</v>
      </c>
      <c r="Z54" s="232">
        <v>10</v>
      </c>
      <c r="AA54" s="233" t="s">
        <v>208</v>
      </c>
      <c r="AB54" s="552" t="s">
        <v>1175</v>
      </c>
      <c r="AC54" s="522" t="s">
        <v>1175</v>
      </c>
      <c r="AD54" s="522" t="s">
        <v>1175</v>
      </c>
      <c r="AE54" s="522" t="s">
        <v>1175</v>
      </c>
      <c r="AF54" s="522" t="s">
        <v>1175</v>
      </c>
      <c r="AG54" s="522" t="s">
        <v>1175</v>
      </c>
      <c r="AH54" s="522" t="s">
        <v>1175</v>
      </c>
      <c r="AI54" s="114"/>
      <c r="AJ54" s="523"/>
      <c r="AK54" s="523"/>
      <c r="AL54" s="523"/>
      <c r="AM54" s="523"/>
      <c r="AN54" s="523"/>
      <c r="AO54" s="523"/>
      <c r="AP54" s="523"/>
      <c r="AQ54" s="523"/>
      <c r="AR54" s="578"/>
      <c r="AS54" s="522" t="s">
        <v>1195</v>
      </c>
      <c r="AT54" s="523"/>
      <c r="AU54" s="672" t="s">
        <v>1312</v>
      </c>
    </row>
    <row r="55" spans="1:47" ht="12.75">
      <c r="A55" s="21">
        <v>49</v>
      </c>
      <c r="B55" s="247" t="s">
        <v>454</v>
      </c>
      <c r="C55" s="699"/>
      <c r="D55" s="248" t="s">
        <v>264</v>
      </c>
      <c r="E55" s="227">
        <v>719</v>
      </c>
      <c r="F55" s="519" t="s">
        <v>1092</v>
      </c>
      <c r="G55" s="518" t="str">
        <f t="shared" si="4"/>
        <v>02CF</v>
      </c>
      <c r="H55" s="231">
        <v>5</v>
      </c>
      <c r="I55" s="231" t="s">
        <v>554</v>
      </c>
      <c r="J55" s="249" t="s">
        <v>53</v>
      </c>
      <c r="K55" s="249">
        <v>2</v>
      </c>
      <c r="L55" s="249" t="s">
        <v>1101</v>
      </c>
      <c r="M55" s="249">
        <v>1</v>
      </c>
      <c r="N55" s="249">
        <v>5</v>
      </c>
      <c r="O55" s="249" t="s">
        <v>223</v>
      </c>
      <c r="P55" s="250" t="s">
        <v>215</v>
      </c>
      <c r="Q55" s="231" t="s">
        <v>547</v>
      </c>
      <c r="R55" s="249" t="s">
        <v>225</v>
      </c>
      <c r="S55" s="249" t="s">
        <v>205</v>
      </c>
      <c r="T55" s="249">
        <v>12</v>
      </c>
      <c r="U55" s="250" t="s">
        <v>215</v>
      </c>
      <c r="V55" s="232" t="s">
        <v>0</v>
      </c>
      <c r="W55" s="232" t="s">
        <v>205</v>
      </c>
      <c r="X55" s="232">
        <v>2</v>
      </c>
      <c r="Y55" s="232">
        <f t="shared" si="5"/>
        <v>15</v>
      </c>
      <c r="Z55" s="232">
        <v>11</v>
      </c>
      <c r="AA55" s="233" t="s">
        <v>207</v>
      </c>
      <c r="AB55" s="552" t="s">
        <v>1175</v>
      </c>
      <c r="AC55" s="522" t="s">
        <v>1175</v>
      </c>
      <c r="AD55" s="522" t="s">
        <v>1175</v>
      </c>
      <c r="AE55" s="522" t="s">
        <v>1175</v>
      </c>
      <c r="AF55" s="522" t="s">
        <v>1175</v>
      </c>
      <c r="AG55" s="522" t="s">
        <v>1175</v>
      </c>
      <c r="AH55" s="522" t="s">
        <v>1175</v>
      </c>
      <c r="AI55" s="114"/>
      <c r="AJ55" s="523"/>
      <c r="AK55" s="523"/>
      <c r="AL55" s="523"/>
      <c r="AM55" s="523"/>
      <c r="AN55" s="523"/>
      <c r="AO55" s="523"/>
      <c r="AP55" s="523"/>
      <c r="AQ55" s="523"/>
      <c r="AR55" s="578"/>
      <c r="AS55" s="522" t="s">
        <v>1195</v>
      </c>
      <c r="AT55" s="523"/>
      <c r="AU55" s="19"/>
    </row>
    <row r="56" spans="1:47" ht="12.75">
      <c r="A56" s="21">
        <v>50</v>
      </c>
      <c r="B56" s="247" t="s">
        <v>455</v>
      </c>
      <c r="C56" s="705" t="s">
        <v>1307</v>
      </c>
      <c r="D56" s="248" t="s">
        <v>264</v>
      </c>
      <c r="E56" s="227">
        <v>738</v>
      </c>
      <c r="F56" s="519" t="s">
        <v>1092</v>
      </c>
      <c r="G56" s="518" t="str">
        <f t="shared" si="4"/>
        <v>02E2</v>
      </c>
      <c r="H56" s="231">
        <v>2</v>
      </c>
      <c r="I56" s="231" t="s">
        <v>554</v>
      </c>
      <c r="J56" s="249" t="s">
        <v>53</v>
      </c>
      <c r="K56" s="249">
        <v>2</v>
      </c>
      <c r="L56" s="249" t="s">
        <v>1101</v>
      </c>
      <c r="M56" s="249">
        <v>1</v>
      </c>
      <c r="N56" s="249">
        <v>6</v>
      </c>
      <c r="O56" s="249" t="s">
        <v>223</v>
      </c>
      <c r="P56" s="250" t="s">
        <v>216</v>
      </c>
      <c r="Q56" s="231" t="s">
        <v>547</v>
      </c>
      <c r="R56" s="249" t="s">
        <v>225</v>
      </c>
      <c r="S56" s="249" t="s">
        <v>205</v>
      </c>
      <c r="T56" s="249">
        <v>12</v>
      </c>
      <c r="U56" s="250" t="s">
        <v>216</v>
      </c>
      <c r="V56" s="232" t="s">
        <v>0</v>
      </c>
      <c r="W56" s="232" t="s">
        <v>205</v>
      </c>
      <c r="X56" s="232">
        <v>2</v>
      </c>
      <c r="Y56" s="232">
        <f t="shared" si="5"/>
        <v>15</v>
      </c>
      <c r="Z56" s="232">
        <v>11</v>
      </c>
      <c r="AA56" s="233" t="s">
        <v>208</v>
      </c>
      <c r="AB56" s="552" t="s">
        <v>1175</v>
      </c>
      <c r="AC56" s="522" t="s">
        <v>1175</v>
      </c>
      <c r="AD56" s="522" t="s">
        <v>1175</v>
      </c>
      <c r="AE56" s="522" t="s">
        <v>1175</v>
      </c>
      <c r="AF56" s="522" t="s">
        <v>1175</v>
      </c>
      <c r="AG56" s="522" t="s">
        <v>1175</v>
      </c>
      <c r="AH56" s="522" t="s">
        <v>1175</v>
      </c>
      <c r="AI56" s="114"/>
      <c r="AJ56" s="523"/>
      <c r="AK56" s="523"/>
      <c r="AL56" s="523"/>
      <c r="AM56" s="523"/>
      <c r="AN56" s="523"/>
      <c r="AO56" s="523"/>
      <c r="AP56" s="523"/>
      <c r="AQ56" s="523"/>
      <c r="AR56" s="578"/>
      <c r="AS56" s="522" t="s">
        <v>1195</v>
      </c>
      <c r="AT56" s="523"/>
      <c r="AU56" s="649" t="s">
        <v>1332</v>
      </c>
    </row>
    <row r="57" spans="1:47" ht="12.75">
      <c r="A57" s="21">
        <v>51</v>
      </c>
      <c r="B57" s="247" t="s">
        <v>456</v>
      </c>
      <c r="C57" s="705" t="s">
        <v>1307</v>
      </c>
      <c r="D57" s="248" t="s">
        <v>264</v>
      </c>
      <c r="E57" s="227">
        <v>652</v>
      </c>
      <c r="F57" s="519" t="s">
        <v>1092</v>
      </c>
      <c r="G57" s="518" t="str">
        <f t="shared" si="4"/>
        <v>028C</v>
      </c>
      <c r="H57" s="231">
        <v>1</v>
      </c>
      <c r="I57" s="231" t="s">
        <v>554</v>
      </c>
      <c r="J57" s="249" t="s">
        <v>53</v>
      </c>
      <c r="K57" s="249">
        <v>2</v>
      </c>
      <c r="L57" s="249" t="s">
        <v>1101</v>
      </c>
      <c r="M57" s="249">
        <v>1</v>
      </c>
      <c r="N57" s="249">
        <v>7</v>
      </c>
      <c r="O57" s="249" t="s">
        <v>223</v>
      </c>
      <c r="P57" s="250" t="s">
        <v>217</v>
      </c>
      <c r="Q57" s="231" t="s">
        <v>547</v>
      </c>
      <c r="R57" s="249" t="s">
        <v>225</v>
      </c>
      <c r="S57" s="249" t="s">
        <v>205</v>
      </c>
      <c r="T57" s="249">
        <v>11</v>
      </c>
      <c r="U57" s="250" t="s">
        <v>212</v>
      </c>
      <c r="V57" s="232" t="s">
        <v>0</v>
      </c>
      <c r="W57" s="232" t="s">
        <v>205</v>
      </c>
      <c r="X57" s="232">
        <v>2</v>
      </c>
      <c r="Y57" s="232">
        <f t="shared" si="5"/>
        <v>16</v>
      </c>
      <c r="Z57" s="232">
        <v>12</v>
      </c>
      <c r="AA57" s="233" t="s">
        <v>207</v>
      </c>
      <c r="AB57" s="552" t="s">
        <v>1175</v>
      </c>
      <c r="AC57" s="522" t="s">
        <v>1175</v>
      </c>
      <c r="AD57" s="522" t="s">
        <v>1175</v>
      </c>
      <c r="AE57" s="522" t="s">
        <v>1175</v>
      </c>
      <c r="AF57" s="522" t="s">
        <v>1175</v>
      </c>
      <c r="AG57" s="522" t="s">
        <v>1175</v>
      </c>
      <c r="AH57" s="522" t="s">
        <v>1175</v>
      </c>
      <c r="AI57" s="114"/>
      <c r="AJ57" s="523"/>
      <c r="AK57" s="523"/>
      <c r="AL57" s="523"/>
      <c r="AM57" s="523"/>
      <c r="AN57" s="523"/>
      <c r="AO57" s="523"/>
      <c r="AP57" s="523"/>
      <c r="AQ57" s="523"/>
      <c r="AR57" s="578"/>
      <c r="AS57" s="522" t="s">
        <v>1195</v>
      </c>
      <c r="AT57" s="523"/>
      <c r="AU57" s="19"/>
    </row>
    <row r="58" spans="1:47" ht="12.75">
      <c r="A58" s="21">
        <v>52</v>
      </c>
      <c r="B58" s="199" t="s">
        <v>457</v>
      </c>
      <c r="C58" s="703"/>
      <c r="D58" s="251" t="s">
        <v>264</v>
      </c>
      <c r="E58" s="243">
        <v>665</v>
      </c>
      <c r="F58" s="525" t="s">
        <v>1092</v>
      </c>
      <c r="G58" s="526" t="str">
        <f t="shared" si="4"/>
        <v>0299</v>
      </c>
      <c r="H58" s="202">
        <v>8</v>
      </c>
      <c r="I58" s="202" t="s">
        <v>554</v>
      </c>
      <c r="J58" s="211" t="s">
        <v>53</v>
      </c>
      <c r="K58" s="211">
        <v>2</v>
      </c>
      <c r="L58" s="211" t="s">
        <v>1101</v>
      </c>
      <c r="M58" s="211">
        <v>1</v>
      </c>
      <c r="N58" s="211">
        <v>8</v>
      </c>
      <c r="O58" s="211" t="s">
        <v>223</v>
      </c>
      <c r="P58" s="252" t="s">
        <v>218</v>
      </c>
      <c r="Q58" s="202" t="s">
        <v>547</v>
      </c>
      <c r="R58" s="211" t="s">
        <v>225</v>
      </c>
      <c r="S58" s="211" t="s">
        <v>205</v>
      </c>
      <c r="T58" s="211">
        <v>11</v>
      </c>
      <c r="U58" s="252" t="s">
        <v>213</v>
      </c>
      <c r="V58" s="240" t="s">
        <v>0</v>
      </c>
      <c r="W58" s="240" t="s">
        <v>199</v>
      </c>
      <c r="X58" s="240">
        <v>3</v>
      </c>
      <c r="Y58" s="240">
        <f t="shared" si="5"/>
        <v>4</v>
      </c>
      <c r="Z58" s="240">
        <v>1</v>
      </c>
      <c r="AA58" s="241" t="s">
        <v>207</v>
      </c>
      <c r="AB58" s="552" t="s">
        <v>1175</v>
      </c>
      <c r="AC58" s="522" t="s">
        <v>1175</v>
      </c>
      <c r="AD58" s="522" t="s">
        <v>1175</v>
      </c>
      <c r="AE58" s="522" t="s">
        <v>1175</v>
      </c>
      <c r="AF58" s="522" t="s">
        <v>1175</v>
      </c>
      <c r="AG58" s="522" t="s">
        <v>1175</v>
      </c>
      <c r="AH58" s="522" t="s">
        <v>1175</v>
      </c>
      <c r="AI58" s="121"/>
      <c r="AJ58" s="523"/>
      <c r="AK58" s="523"/>
      <c r="AL58" s="523"/>
      <c r="AM58" s="523"/>
      <c r="AN58" s="523"/>
      <c r="AO58" s="523"/>
      <c r="AP58" s="523"/>
      <c r="AQ58" s="523"/>
      <c r="AR58" s="578"/>
      <c r="AS58" s="522" t="s">
        <v>1195</v>
      </c>
      <c r="AT58" s="550"/>
      <c r="AU58" s="19"/>
    </row>
    <row r="59" spans="1:47" ht="12.75">
      <c r="A59" s="688">
        <v>53</v>
      </c>
      <c r="B59" s="199" t="s">
        <v>458</v>
      </c>
      <c r="C59" s="703"/>
      <c r="D59" s="251" t="s">
        <v>264</v>
      </c>
      <c r="E59" s="243">
        <v>740</v>
      </c>
      <c r="F59" s="525" t="s">
        <v>1092</v>
      </c>
      <c r="G59" s="526" t="str">
        <f t="shared" si="4"/>
        <v>02E4</v>
      </c>
      <c r="H59" s="202">
        <v>6</v>
      </c>
      <c r="I59" s="202" t="s">
        <v>554</v>
      </c>
      <c r="J59" s="211" t="s">
        <v>53</v>
      </c>
      <c r="K59" s="211">
        <v>2</v>
      </c>
      <c r="L59" s="211" t="s">
        <v>1101</v>
      </c>
      <c r="M59" s="211">
        <v>1</v>
      </c>
      <c r="N59" s="211">
        <v>9</v>
      </c>
      <c r="O59" s="211" t="s">
        <v>223</v>
      </c>
      <c r="P59" s="252" t="s">
        <v>219</v>
      </c>
      <c r="Q59" s="202" t="s">
        <v>547</v>
      </c>
      <c r="R59" s="211" t="s">
        <v>225</v>
      </c>
      <c r="S59" s="211" t="s">
        <v>205</v>
      </c>
      <c r="T59" s="211">
        <v>11</v>
      </c>
      <c r="U59" s="252" t="s">
        <v>214</v>
      </c>
      <c r="V59" s="240" t="s">
        <v>0</v>
      </c>
      <c r="W59" s="240" t="s">
        <v>199</v>
      </c>
      <c r="X59" s="240">
        <v>3</v>
      </c>
      <c r="Y59" s="240">
        <f t="shared" si="5"/>
        <v>4</v>
      </c>
      <c r="Z59" s="240">
        <v>1</v>
      </c>
      <c r="AA59" s="241" t="s">
        <v>208</v>
      </c>
      <c r="AB59" s="552" t="s">
        <v>1175</v>
      </c>
      <c r="AC59" s="522" t="s">
        <v>1175</v>
      </c>
      <c r="AD59" s="522" t="s">
        <v>1175</v>
      </c>
      <c r="AE59" s="522" t="s">
        <v>1175</v>
      </c>
      <c r="AF59" s="522" t="s">
        <v>1175</v>
      </c>
      <c r="AG59" s="522" t="s">
        <v>1175</v>
      </c>
      <c r="AH59" s="522" t="s">
        <v>1175</v>
      </c>
      <c r="AI59" s="121"/>
      <c r="AJ59" s="523"/>
      <c r="AK59" s="523"/>
      <c r="AL59" s="523"/>
      <c r="AM59" s="523"/>
      <c r="AN59" s="523"/>
      <c r="AO59" s="523"/>
      <c r="AP59" s="523"/>
      <c r="AQ59" s="523"/>
      <c r="AR59" s="552" t="s">
        <v>1229</v>
      </c>
      <c r="AS59" s="522" t="s">
        <v>1195</v>
      </c>
      <c r="AT59" s="523"/>
      <c r="AU59" s="672" t="s">
        <v>1254</v>
      </c>
    </row>
    <row r="60" spans="1:47" ht="12.75">
      <c r="A60" s="21">
        <v>54</v>
      </c>
      <c r="B60" s="247" t="s">
        <v>459</v>
      </c>
      <c r="C60" s="705" t="s">
        <v>1307</v>
      </c>
      <c r="D60" s="248" t="s">
        <v>264</v>
      </c>
      <c r="E60" s="227">
        <v>666</v>
      </c>
      <c r="F60" s="519" t="s">
        <v>1092</v>
      </c>
      <c r="G60" s="518" t="str">
        <f t="shared" si="4"/>
        <v>029A</v>
      </c>
      <c r="H60" s="231">
        <v>1</v>
      </c>
      <c r="I60" s="231" t="s">
        <v>554</v>
      </c>
      <c r="J60" s="249" t="s">
        <v>53</v>
      </c>
      <c r="K60" s="249">
        <v>2</v>
      </c>
      <c r="L60" s="249" t="s">
        <v>1101</v>
      </c>
      <c r="M60" s="249">
        <v>1</v>
      </c>
      <c r="N60" s="249">
        <v>10</v>
      </c>
      <c r="O60" s="249" t="s">
        <v>223</v>
      </c>
      <c r="P60" s="250" t="s">
        <v>220</v>
      </c>
      <c r="Q60" s="231" t="s">
        <v>547</v>
      </c>
      <c r="R60" s="249" t="s">
        <v>225</v>
      </c>
      <c r="S60" s="249" t="s">
        <v>205</v>
      </c>
      <c r="T60" s="249">
        <v>11</v>
      </c>
      <c r="U60" s="250" t="s">
        <v>210</v>
      </c>
      <c r="V60" s="232" t="s">
        <v>0</v>
      </c>
      <c r="W60" s="232" t="s">
        <v>205</v>
      </c>
      <c r="X60" s="232">
        <v>2</v>
      </c>
      <c r="Y60" s="232">
        <f t="shared" si="5"/>
        <v>16</v>
      </c>
      <c r="Z60" s="232">
        <v>12</v>
      </c>
      <c r="AA60" s="233" t="s">
        <v>208</v>
      </c>
      <c r="AB60" s="552" t="s">
        <v>1175</v>
      </c>
      <c r="AC60" s="522" t="s">
        <v>1175</v>
      </c>
      <c r="AD60" s="522" t="s">
        <v>1175</v>
      </c>
      <c r="AE60" s="522" t="s">
        <v>1175</v>
      </c>
      <c r="AF60" s="522" t="s">
        <v>1175</v>
      </c>
      <c r="AG60" s="522" t="s">
        <v>1175</v>
      </c>
      <c r="AH60" s="522" t="s">
        <v>1175</v>
      </c>
      <c r="AI60" s="114"/>
      <c r="AJ60" s="523"/>
      <c r="AK60" s="523"/>
      <c r="AL60" s="523"/>
      <c r="AM60" s="523"/>
      <c r="AN60" s="523"/>
      <c r="AO60" s="523"/>
      <c r="AP60" s="523"/>
      <c r="AQ60" s="523"/>
      <c r="AR60" s="578"/>
      <c r="AS60" s="522" t="s">
        <v>1195</v>
      </c>
      <c r="AT60" s="523"/>
      <c r="AU60" s="19"/>
    </row>
    <row r="61" spans="1:47" ht="12.75">
      <c r="A61" s="688">
        <v>55</v>
      </c>
      <c r="B61" s="199" t="s">
        <v>460</v>
      </c>
      <c r="C61" s="707" t="s">
        <v>1307</v>
      </c>
      <c r="D61" s="251" t="s">
        <v>264</v>
      </c>
      <c r="E61" s="243">
        <v>722</v>
      </c>
      <c r="F61" s="525" t="s">
        <v>1092</v>
      </c>
      <c r="G61" s="526" t="str">
        <f t="shared" si="4"/>
        <v>02D2</v>
      </c>
      <c r="H61" s="202">
        <v>7</v>
      </c>
      <c r="I61" s="202" t="s">
        <v>554</v>
      </c>
      <c r="J61" s="211" t="s">
        <v>53</v>
      </c>
      <c r="K61" s="211">
        <v>2</v>
      </c>
      <c r="L61" s="211" t="s">
        <v>1101</v>
      </c>
      <c r="M61" s="211">
        <v>2</v>
      </c>
      <c r="N61" s="211">
        <v>1</v>
      </c>
      <c r="O61" s="211" t="s">
        <v>223</v>
      </c>
      <c r="P61" s="252" t="s">
        <v>221</v>
      </c>
      <c r="Q61" s="202" t="s">
        <v>547</v>
      </c>
      <c r="R61" s="211" t="s">
        <v>225</v>
      </c>
      <c r="S61" s="211" t="s">
        <v>205</v>
      </c>
      <c r="T61" s="211">
        <v>11</v>
      </c>
      <c r="U61" s="252" t="s">
        <v>215</v>
      </c>
      <c r="V61" s="240" t="s">
        <v>0</v>
      </c>
      <c r="W61" s="240" t="s">
        <v>199</v>
      </c>
      <c r="X61" s="240">
        <v>3</v>
      </c>
      <c r="Y61" s="240">
        <f t="shared" si="5"/>
        <v>5</v>
      </c>
      <c r="Z61" s="240">
        <v>2</v>
      </c>
      <c r="AA61" s="241" t="s">
        <v>207</v>
      </c>
      <c r="AB61" s="552" t="s">
        <v>1175</v>
      </c>
      <c r="AC61" s="522" t="s">
        <v>1175</v>
      </c>
      <c r="AD61" s="522" t="s">
        <v>1175</v>
      </c>
      <c r="AE61" s="522" t="s">
        <v>1175</v>
      </c>
      <c r="AF61" s="522" t="s">
        <v>1175</v>
      </c>
      <c r="AG61" s="522" t="s">
        <v>1175</v>
      </c>
      <c r="AH61" s="522" t="s">
        <v>1175</v>
      </c>
      <c r="AI61" s="121"/>
      <c r="AJ61" s="523"/>
      <c r="AK61" s="523"/>
      <c r="AL61" s="523"/>
      <c r="AM61" s="523"/>
      <c r="AN61" s="523"/>
      <c r="AO61" s="523"/>
      <c r="AP61" s="523"/>
      <c r="AQ61" s="523"/>
      <c r="AR61" s="552" t="s">
        <v>1229</v>
      </c>
      <c r="AS61" s="522" t="s">
        <v>1195</v>
      </c>
      <c r="AT61" s="523"/>
      <c r="AU61" s="672" t="s">
        <v>1253</v>
      </c>
    </row>
    <row r="62" spans="1:47" ht="12.75">
      <c r="A62" s="21">
        <v>56</v>
      </c>
      <c r="B62" s="199" t="s">
        <v>461</v>
      </c>
      <c r="C62" s="703"/>
      <c r="D62" s="251" t="s">
        <v>264</v>
      </c>
      <c r="E62" s="243">
        <v>658</v>
      </c>
      <c r="F62" s="525" t="s">
        <v>1092</v>
      </c>
      <c r="G62" s="526" t="str">
        <f t="shared" si="4"/>
        <v>0292</v>
      </c>
      <c r="H62" s="202">
        <v>6</v>
      </c>
      <c r="I62" s="202" t="s">
        <v>554</v>
      </c>
      <c r="J62" s="211" t="s">
        <v>53</v>
      </c>
      <c r="K62" s="211">
        <v>2</v>
      </c>
      <c r="L62" s="211" t="s">
        <v>1101</v>
      </c>
      <c r="M62" s="211">
        <v>2</v>
      </c>
      <c r="N62" s="211">
        <v>2</v>
      </c>
      <c r="O62" s="211" t="s">
        <v>223</v>
      </c>
      <c r="P62" s="252" t="s">
        <v>222</v>
      </c>
      <c r="Q62" s="202" t="s">
        <v>547</v>
      </c>
      <c r="R62" s="211" t="s">
        <v>225</v>
      </c>
      <c r="S62" s="211" t="s">
        <v>205</v>
      </c>
      <c r="T62" s="211">
        <v>11</v>
      </c>
      <c r="U62" s="252" t="s">
        <v>216</v>
      </c>
      <c r="V62" s="240" t="s">
        <v>0</v>
      </c>
      <c r="W62" s="240" t="s">
        <v>199</v>
      </c>
      <c r="X62" s="240">
        <v>3</v>
      </c>
      <c r="Y62" s="240">
        <f t="shared" si="5"/>
        <v>5</v>
      </c>
      <c r="Z62" s="240">
        <v>2</v>
      </c>
      <c r="AA62" s="241" t="s">
        <v>208</v>
      </c>
      <c r="AB62" s="552" t="s">
        <v>1175</v>
      </c>
      <c r="AC62" s="522" t="s">
        <v>1175</v>
      </c>
      <c r="AD62" s="522" t="s">
        <v>1175</v>
      </c>
      <c r="AE62" s="522" t="s">
        <v>1175</v>
      </c>
      <c r="AF62" s="522" t="s">
        <v>1175</v>
      </c>
      <c r="AG62" s="522" t="s">
        <v>1175</v>
      </c>
      <c r="AH62" s="522" t="s">
        <v>1175</v>
      </c>
      <c r="AI62" s="121"/>
      <c r="AJ62" s="523"/>
      <c r="AK62" s="523"/>
      <c r="AL62" s="523"/>
      <c r="AM62" s="523"/>
      <c r="AN62" s="523"/>
      <c r="AO62" s="523"/>
      <c r="AP62" s="523"/>
      <c r="AQ62" s="523"/>
      <c r="AR62" s="578"/>
      <c r="AS62" s="522" t="s">
        <v>1195</v>
      </c>
      <c r="AT62" s="523"/>
      <c r="AU62" s="19"/>
    </row>
    <row r="63" spans="1:47" ht="12.75">
      <c r="A63" s="21">
        <v>57</v>
      </c>
      <c r="B63" s="247" t="s">
        <v>462</v>
      </c>
      <c r="C63" s="699"/>
      <c r="D63" s="248" t="s">
        <v>264</v>
      </c>
      <c r="E63" s="227">
        <v>626</v>
      </c>
      <c r="F63" s="519" t="s">
        <v>1092</v>
      </c>
      <c r="G63" s="518" t="str">
        <f t="shared" si="4"/>
        <v>0272</v>
      </c>
      <c r="H63" s="231">
        <v>6</v>
      </c>
      <c r="I63" s="231" t="s">
        <v>554</v>
      </c>
      <c r="J63" s="249" t="s">
        <v>53</v>
      </c>
      <c r="K63" s="249">
        <v>2</v>
      </c>
      <c r="L63" s="249" t="s">
        <v>1101</v>
      </c>
      <c r="M63" s="249">
        <v>2</v>
      </c>
      <c r="N63" s="249">
        <v>3</v>
      </c>
      <c r="O63" s="249" t="s">
        <v>205</v>
      </c>
      <c r="P63" s="250" t="s">
        <v>212</v>
      </c>
      <c r="Q63" s="231" t="s">
        <v>547</v>
      </c>
      <c r="R63" s="249" t="s">
        <v>225</v>
      </c>
      <c r="S63" s="249" t="s">
        <v>205</v>
      </c>
      <c r="T63" s="249">
        <v>10</v>
      </c>
      <c r="U63" s="250" t="s">
        <v>212</v>
      </c>
      <c r="V63" s="232" t="s">
        <v>0</v>
      </c>
      <c r="W63" s="232" t="s">
        <v>205</v>
      </c>
      <c r="X63" s="232">
        <v>2</v>
      </c>
      <c r="Y63" s="232">
        <f t="shared" si="5"/>
        <v>17</v>
      </c>
      <c r="Z63" s="232">
        <v>13</v>
      </c>
      <c r="AA63" s="233" t="s">
        <v>207</v>
      </c>
      <c r="AB63" s="552" t="s">
        <v>1175</v>
      </c>
      <c r="AC63" s="522" t="s">
        <v>1175</v>
      </c>
      <c r="AD63" s="522" t="s">
        <v>1175</v>
      </c>
      <c r="AE63" s="522" t="s">
        <v>1175</v>
      </c>
      <c r="AF63" s="552" t="s">
        <v>1175</v>
      </c>
      <c r="AG63" s="552" t="s">
        <v>1175</v>
      </c>
      <c r="AH63" s="552" t="s">
        <v>1175</v>
      </c>
      <c r="AI63" s="114"/>
      <c r="AJ63" s="523"/>
      <c r="AK63" s="523"/>
      <c r="AL63" s="523"/>
      <c r="AM63" s="523"/>
      <c r="AN63" s="523"/>
      <c r="AO63" s="523"/>
      <c r="AP63" s="523"/>
      <c r="AQ63" s="523"/>
      <c r="AR63" s="578"/>
      <c r="AS63" s="522" t="s">
        <v>1195</v>
      </c>
      <c r="AT63" s="523"/>
      <c r="AU63" s="19"/>
    </row>
    <row r="64" spans="1:47" ht="12.75">
      <c r="A64" s="21">
        <v>58</v>
      </c>
      <c r="B64" s="247" t="s">
        <v>463</v>
      </c>
      <c r="C64" s="705" t="s">
        <v>1307</v>
      </c>
      <c r="D64" s="248" t="s">
        <v>264</v>
      </c>
      <c r="E64" s="227">
        <v>406</v>
      </c>
      <c r="F64" s="519" t="s">
        <v>1092</v>
      </c>
      <c r="G64" s="518" t="str">
        <f>DEC2HEX(E64,4)</f>
        <v>0196</v>
      </c>
      <c r="H64" s="231">
        <v>6</v>
      </c>
      <c r="I64" s="231" t="s">
        <v>554</v>
      </c>
      <c r="J64" s="249" t="s">
        <v>53</v>
      </c>
      <c r="K64" s="249">
        <v>2</v>
      </c>
      <c r="L64" s="249" t="s">
        <v>1101</v>
      </c>
      <c r="M64" s="249">
        <v>2</v>
      </c>
      <c r="N64" s="249">
        <v>4</v>
      </c>
      <c r="O64" s="249" t="s">
        <v>205</v>
      </c>
      <c r="P64" s="250" t="s">
        <v>213</v>
      </c>
      <c r="Q64" s="231" t="s">
        <v>547</v>
      </c>
      <c r="R64" s="249" t="s">
        <v>225</v>
      </c>
      <c r="S64" s="249" t="s">
        <v>205</v>
      </c>
      <c r="T64" s="249">
        <v>10</v>
      </c>
      <c r="U64" s="250" t="s">
        <v>213</v>
      </c>
      <c r="V64" s="232" t="s">
        <v>0</v>
      </c>
      <c r="W64" s="232" t="s">
        <v>205</v>
      </c>
      <c r="X64" s="232">
        <v>2</v>
      </c>
      <c r="Y64" s="232">
        <f t="shared" si="5"/>
        <v>17</v>
      </c>
      <c r="Z64" s="232">
        <v>13</v>
      </c>
      <c r="AA64" s="233" t="s">
        <v>208</v>
      </c>
      <c r="AB64" s="552" t="s">
        <v>1175</v>
      </c>
      <c r="AC64" s="522" t="s">
        <v>1175</v>
      </c>
      <c r="AD64" s="522" t="s">
        <v>1175</v>
      </c>
      <c r="AE64" s="522" t="s">
        <v>1175</v>
      </c>
      <c r="AF64" s="552" t="s">
        <v>1175</v>
      </c>
      <c r="AG64" s="552" t="s">
        <v>1175</v>
      </c>
      <c r="AH64" s="552" t="s">
        <v>1175</v>
      </c>
      <c r="AI64" s="114"/>
      <c r="AJ64" s="523"/>
      <c r="AK64" s="523"/>
      <c r="AL64" s="523"/>
      <c r="AM64" s="523"/>
      <c r="AN64" s="523"/>
      <c r="AO64" s="523"/>
      <c r="AP64" s="523"/>
      <c r="AQ64" s="523"/>
      <c r="AR64" s="578"/>
      <c r="AS64" s="522" t="s">
        <v>1195</v>
      </c>
      <c r="AT64" s="523"/>
      <c r="AU64" s="19"/>
    </row>
    <row r="65" spans="1:47" ht="12.75">
      <c r="A65" s="21">
        <v>59</v>
      </c>
      <c r="B65" s="199" t="s">
        <v>464</v>
      </c>
      <c r="C65" s="703"/>
      <c r="D65" s="251" t="s">
        <v>264</v>
      </c>
      <c r="E65" s="243">
        <v>4</v>
      </c>
      <c r="F65" s="525" t="s">
        <v>1092</v>
      </c>
      <c r="G65" s="526" t="str">
        <f t="shared" si="4"/>
        <v>0004</v>
      </c>
      <c r="H65" s="202">
        <v>6</v>
      </c>
      <c r="I65" s="202" t="s">
        <v>554</v>
      </c>
      <c r="J65" s="211" t="s">
        <v>53</v>
      </c>
      <c r="K65" s="211">
        <v>2</v>
      </c>
      <c r="L65" s="211" t="s">
        <v>1101</v>
      </c>
      <c r="M65" s="211">
        <v>2</v>
      </c>
      <c r="N65" s="211">
        <v>5</v>
      </c>
      <c r="O65" s="211" t="s">
        <v>205</v>
      </c>
      <c r="P65" s="252" t="s">
        <v>214</v>
      </c>
      <c r="Q65" s="202" t="s">
        <v>547</v>
      </c>
      <c r="R65" s="211" t="s">
        <v>225</v>
      </c>
      <c r="S65" s="211" t="s">
        <v>205</v>
      </c>
      <c r="T65" s="211">
        <v>10</v>
      </c>
      <c r="U65" s="252" t="s">
        <v>214</v>
      </c>
      <c r="V65" s="240" t="s">
        <v>0</v>
      </c>
      <c r="W65" s="240" t="s">
        <v>199</v>
      </c>
      <c r="X65" s="240">
        <v>3</v>
      </c>
      <c r="Y65" s="240">
        <f t="shared" si="5"/>
        <v>6</v>
      </c>
      <c r="Z65" s="240">
        <v>3</v>
      </c>
      <c r="AA65" s="241" t="s">
        <v>207</v>
      </c>
      <c r="AB65" s="552" t="s">
        <v>1175</v>
      </c>
      <c r="AC65" s="522" t="s">
        <v>1175</v>
      </c>
      <c r="AD65" s="552" t="s">
        <v>1175</v>
      </c>
      <c r="AE65" s="522" t="s">
        <v>1175</v>
      </c>
      <c r="AF65" s="522" t="s">
        <v>1175</v>
      </c>
      <c r="AG65" s="552" t="s">
        <v>1175</v>
      </c>
      <c r="AH65" s="522" t="s">
        <v>1175</v>
      </c>
      <c r="AI65" s="121"/>
      <c r="AJ65" s="523"/>
      <c r="AK65" s="523"/>
      <c r="AL65" s="523"/>
      <c r="AM65" s="523"/>
      <c r="AN65" s="523"/>
      <c r="AO65" s="523"/>
      <c r="AP65" s="523"/>
      <c r="AQ65" s="523"/>
      <c r="AR65" s="578"/>
      <c r="AS65" s="522" t="s">
        <v>1195</v>
      </c>
      <c r="AT65" s="523"/>
      <c r="AU65" s="19"/>
    </row>
    <row r="66" spans="1:47" ht="12.75">
      <c r="A66" s="21">
        <v>60</v>
      </c>
      <c r="B66" s="199" t="s">
        <v>465</v>
      </c>
      <c r="C66" s="703"/>
      <c r="D66" s="251" t="s">
        <v>264</v>
      </c>
      <c r="E66" s="243">
        <v>279</v>
      </c>
      <c r="F66" s="525" t="s">
        <v>1092</v>
      </c>
      <c r="G66" s="526" t="str">
        <f t="shared" si="4"/>
        <v>0117</v>
      </c>
      <c r="H66" s="202">
        <v>6</v>
      </c>
      <c r="I66" s="202" t="s">
        <v>554</v>
      </c>
      <c r="J66" s="211" t="s">
        <v>53</v>
      </c>
      <c r="K66" s="211">
        <v>2</v>
      </c>
      <c r="L66" s="211" t="s">
        <v>1101</v>
      </c>
      <c r="M66" s="211">
        <v>2</v>
      </c>
      <c r="N66" s="211">
        <v>6</v>
      </c>
      <c r="O66" s="211" t="s">
        <v>205</v>
      </c>
      <c r="P66" s="616" t="s">
        <v>1202</v>
      </c>
      <c r="Q66" s="202" t="s">
        <v>547</v>
      </c>
      <c r="R66" s="211" t="s">
        <v>225</v>
      </c>
      <c r="S66" s="211" t="s">
        <v>205</v>
      </c>
      <c r="T66" s="211">
        <v>10</v>
      </c>
      <c r="U66" s="616" t="s">
        <v>1202</v>
      </c>
      <c r="V66" s="240" t="s">
        <v>0</v>
      </c>
      <c r="W66" s="240" t="s">
        <v>199</v>
      </c>
      <c r="X66" s="240">
        <v>3</v>
      </c>
      <c r="Y66" s="240">
        <f t="shared" si="5"/>
        <v>6</v>
      </c>
      <c r="Z66" s="240">
        <v>3</v>
      </c>
      <c r="AA66" s="241" t="s">
        <v>208</v>
      </c>
      <c r="AB66" s="552" t="s">
        <v>1175</v>
      </c>
      <c r="AC66" s="522" t="s">
        <v>1175</v>
      </c>
      <c r="AD66" s="552" t="s">
        <v>1175</v>
      </c>
      <c r="AE66" s="552" t="s">
        <v>1175</v>
      </c>
      <c r="AF66" s="522" t="s">
        <v>1175</v>
      </c>
      <c r="AG66" s="522" t="s">
        <v>1175</v>
      </c>
      <c r="AH66" s="522" t="s">
        <v>1175</v>
      </c>
      <c r="AI66" s="114"/>
      <c r="AJ66" s="523"/>
      <c r="AK66" s="523"/>
      <c r="AL66" s="523"/>
      <c r="AM66" s="523"/>
      <c r="AN66" s="523"/>
      <c r="AO66" s="523"/>
      <c r="AP66" s="523"/>
      <c r="AQ66" s="523"/>
      <c r="AR66" s="578"/>
      <c r="AS66" s="522" t="s">
        <v>1195</v>
      </c>
      <c r="AT66" s="584"/>
      <c r="AU66" s="19"/>
    </row>
    <row r="67" spans="1:47" ht="12.75">
      <c r="A67" s="21">
        <v>61</v>
      </c>
      <c r="B67" s="247" t="s">
        <v>466</v>
      </c>
      <c r="C67" s="699"/>
      <c r="D67" s="248" t="s">
        <v>264</v>
      </c>
      <c r="E67" s="227">
        <v>97</v>
      </c>
      <c r="F67" s="519" t="s">
        <v>1092</v>
      </c>
      <c r="G67" s="518" t="str">
        <f t="shared" si="4"/>
        <v>0061</v>
      </c>
      <c r="H67" s="231">
        <v>6</v>
      </c>
      <c r="I67" s="231" t="s">
        <v>554</v>
      </c>
      <c r="J67" s="249" t="s">
        <v>53</v>
      </c>
      <c r="K67" s="249">
        <v>2</v>
      </c>
      <c r="L67" s="249" t="s">
        <v>1101</v>
      </c>
      <c r="M67" s="249">
        <v>2</v>
      </c>
      <c r="N67" s="249">
        <v>7</v>
      </c>
      <c r="O67" s="249" t="s">
        <v>205</v>
      </c>
      <c r="P67" s="250" t="s">
        <v>215</v>
      </c>
      <c r="Q67" s="231" t="s">
        <v>547</v>
      </c>
      <c r="R67" s="249" t="s">
        <v>225</v>
      </c>
      <c r="S67" s="249" t="s">
        <v>205</v>
      </c>
      <c r="T67" s="249">
        <v>10</v>
      </c>
      <c r="U67" s="250" t="s">
        <v>215</v>
      </c>
      <c r="V67" s="232" t="s">
        <v>0</v>
      </c>
      <c r="W67" s="232" t="s">
        <v>205</v>
      </c>
      <c r="X67" s="232">
        <v>2</v>
      </c>
      <c r="Y67" s="232">
        <f t="shared" si="5"/>
        <v>18</v>
      </c>
      <c r="Z67" s="232">
        <v>14</v>
      </c>
      <c r="AA67" s="233" t="s">
        <v>207</v>
      </c>
      <c r="AB67" s="552" t="s">
        <v>1175</v>
      </c>
      <c r="AC67" s="522" t="s">
        <v>1175</v>
      </c>
      <c r="AD67" s="522" t="s">
        <v>1175</v>
      </c>
      <c r="AE67" s="522" t="s">
        <v>1175</v>
      </c>
      <c r="AF67" s="522" t="s">
        <v>1175</v>
      </c>
      <c r="AG67" s="522" t="s">
        <v>1175</v>
      </c>
      <c r="AH67" s="522" t="s">
        <v>1175</v>
      </c>
      <c r="AI67" s="114"/>
      <c r="AJ67" s="523"/>
      <c r="AK67" s="523"/>
      <c r="AL67" s="523"/>
      <c r="AM67" s="523"/>
      <c r="AN67" s="523"/>
      <c r="AO67" s="523"/>
      <c r="AP67" s="523"/>
      <c r="AQ67" s="523"/>
      <c r="AR67" s="578"/>
      <c r="AS67" s="522" t="s">
        <v>1195</v>
      </c>
      <c r="AT67" s="523"/>
      <c r="AU67" s="19"/>
    </row>
    <row r="68" spans="1:47" ht="12.75">
      <c r="A68" s="21">
        <v>62</v>
      </c>
      <c r="B68" s="199" t="s">
        <v>552</v>
      </c>
      <c r="C68" s="703"/>
      <c r="D68" s="251" t="s">
        <v>264</v>
      </c>
      <c r="E68" s="243">
        <v>721</v>
      </c>
      <c r="F68" s="525" t="s">
        <v>1092</v>
      </c>
      <c r="G68" s="526" t="str">
        <f t="shared" si="4"/>
        <v>02D1</v>
      </c>
      <c r="H68" s="202">
        <v>6</v>
      </c>
      <c r="I68" s="202" t="s">
        <v>554</v>
      </c>
      <c r="J68" s="211" t="s">
        <v>53</v>
      </c>
      <c r="K68" s="211">
        <v>2</v>
      </c>
      <c r="L68" s="211" t="s">
        <v>1101</v>
      </c>
      <c r="M68" s="211">
        <v>2</v>
      </c>
      <c r="N68" s="211">
        <v>8</v>
      </c>
      <c r="O68" s="211" t="s">
        <v>205</v>
      </c>
      <c r="P68" s="252" t="s">
        <v>216</v>
      </c>
      <c r="Q68" s="202" t="s">
        <v>547</v>
      </c>
      <c r="R68" s="211" t="s">
        <v>225</v>
      </c>
      <c r="S68" s="211" t="s">
        <v>205</v>
      </c>
      <c r="T68" s="211">
        <v>10</v>
      </c>
      <c r="U68" s="252" t="s">
        <v>216</v>
      </c>
      <c r="V68" s="240" t="s">
        <v>0</v>
      </c>
      <c r="W68" s="240" t="s">
        <v>199</v>
      </c>
      <c r="X68" s="240">
        <v>3</v>
      </c>
      <c r="Y68" s="240">
        <f t="shared" si="5"/>
        <v>7</v>
      </c>
      <c r="Z68" s="240">
        <v>4</v>
      </c>
      <c r="AA68" s="241" t="s">
        <v>207</v>
      </c>
      <c r="AB68" s="552" t="s">
        <v>1175</v>
      </c>
      <c r="AC68" s="522" t="s">
        <v>1175</v>
      </c>
      <c r="AD68" s="522" t="s">
        <v>1175</v>
      </c>
      <c r="AE68" s="522" t="s">
        <v>1175</v>
      </c>
      <c r="AF68" s="522" t="s">
        <v>1175</v>
      </c>
      <c r="AG68" s="522" t="s">
        <v>1175</v>
      </c>
      <c r="AH68" s="522" t="s">
        <v>1175</v>
      </c>
      <c r="AI68" s="121"/>
      <c r="AJ68" s="523"/>
      <c r="AK68" s="523"/>
      <c r="AL68" s="523"/>
      <c r="AM68" s="523"/>
      <c r="AN68" s="523"/>
      <c r="AO68" s="523"/>
      <c r="AP68" s="523"/>
      <c r="AQ68" s="523"/>
      <c r="AR68" s="578"/>
      <c r="AS68" s="522" t="s">
        <v>1195</v>
      </c>
      <c r="AT68" s="603"/>
      <c r="AU68" s="19"/>
    </row>
    <row r="69" spans="1:47" ht="12.75">
      <c r="A69" s="688">
        <v>63</v>
      </c>
      <c r="B69" s="247" t="s">
        <v>467</v>
      </c>
      <c r="C69" s="699"/>
      <c r="D69" s="248" t="s">
        <v>264</v>
      </c>
      <c r="E69" s="227">
        <v>128</v>
      </c>
      <c r="F69" s="519" t="s">
        <v>1092</v>
      </c>
      <c r="G69" s="518" t="str">
        <f t="shared" si="4"/>
        <v>0080</v>
      </c>
      <c r="H69" s="231">
        <v>6</v>
      </c>
      <c r="I69" s="231" t="s">
        <v>554</v>
      </c>
      <c r="J69" s="249" t="s">
        <v>53</v>
      </c>
      <c r="K69" s="249">
        <v>2</v>
      </c>
      <c r="L69" s="249" t="s">
        <v>1101</v>
      </c>
      <c r="M69" s="249">
        <v>2</v>
      </c>
      <c r="N69" s="249">
        <v>9</v>
      </c>
      <c r="O69" s="249" t="s">
        <v>205</v>
      </c>
      <c r="P69" s="250" t="s">
        <v>217</v>
      </c>
      <c r="Q69" s="231" t="s">
        <v>547</v>
      </c>
      <c r="R69" s="249" t="s">
        <v>225</v>
      </c>
      <c r="S69" s="249" t="s">
        <v>205</v>
      </c>
      <c r="T69" s="249">
        <v>9</v>
      </c>
      <c r="U69" s="250" t="s">
        <v>212</v>
      </c>
      <c r="V69" s="232" t="s">
        <v>0</v>
      </c>
      <c r="W69" s="232" t="s">
        <v>205</v>
      </c>
      <c r="X69" s="232">
        <v>2</v>
      </c>
      <c r="Y69" s="232">
        <f t="shared" si="5"/>
        <v>18</v>
      </c>
      <c r="Z69" s="232">
        <v>14</v>
      </c>
      <c r="AA69" s="233" t="s">
        <v>208</v>
      </c>
      <c r="AB69" s="552" t="s">
        <v>1175</v>
      </c>
      <c r="AC69" s="522" t="s">
        <v>1175</v>
      </c>
      <c r="AD69" s="522" t="s">
        <v>1175</v>
      </c>
      <c r="AE69" s="522" t="s">
        <v>1175</v>
      </c>
      <c r="AF69" s="522" t="s">
        <v>1175</v>
      </c>
      <c r="AG69" s="522" t="s">
        <v>1175</v>
      </c>
      <c r="AH69" s="522" t="s">
        <v>1175</v>
      </c>
      <c r="AI69" s="121"/>
      <c r="AJ69" s="523"/>
      <c r="AK69" s="523"/>
      <c r="AL69" s="523"/>
      <c r="AM69" s="523"/>
      <c r="AN69" s="523"/>
      <c r="AO69" s="523"/>
      <c r="AP69" s="523"/>
      <c r="AQ69" s="523"/>
      <c r="AR69" s="552" t="s">
        <v>1229</v>
      </c>
      <c r="AS69" s="522" t="s">
        <v>1195</v>
      </c>
      <c r="AT69" s="523"/>
      <c r="AU69" s="672" t="s">
        <v>1253</v>
      </c>
    </row>
    <row r="70" spans="1:47" ht="12.75">
      <c r="A70" s="21">
        <v>64</v>
      </c>
      <c r="B70" s="247" t="s">
        <v>468</v>
      </c>
      <c r="C70" s="705" t="s">
        <v>1307</v>
      </c>
      <c r="D70" s="248" t="s">
        <v>264</v>
      </c>
      <c r="E70" s="227">
        <v>627</v>
      </c>
      <c r="F70" s="519" t="s">
        <v>1092</v>
      </c>
      <c r="G70" s="518" t="str">
        <f t="shared" si="4"/>
        <v>0273</v>
      </c>
      <c r="H70" s="231">
        <v>6</v>
      </c>
      <c r="I70" s="231" t="s">
        <v>554</v>
      </c>
      <c r="J70" s="249" t="s">
        <v>53</v>
      </c>
      <c r="K70" s="249">
        <v>2</v>
      </c>
      <c r="L70" s="249" t="s">
        <v>1101</v>
      </c>
      <c r="M70" s="249">
        <v>2</v>
      </c>
      <c r="N70" s="249">
        <v>10</v>
      </c>
      <c r="O70" s="249" t="s">
        <v>205</v>
      </c>
      <c r="P70" s="250" t="s">
        <v>218</v>
      </c>
      <c r="Q70" s="231" t="s">
        <v>547</v>
      </c>
      <c r="R70" s="249" t="s">
        <v>225</v>
      </c>
      <c r="S70" s="249" t="s">
        <v>205</v>
      </c>
      <c r="T70" s="249">
        <v>9</v>
      </c>
      <c r="U70" s="250" t="s">
        <v>213</v>
      </c>
      <c r="V70" s="232" t="s">
        <v>0</v>
      </c>
      <c r="W70" s="232" t="s">
        <v>205</v>
      </c>
      <c r="X70" s="232">
        <v>2</v>
      </c>
      <c r="Y70" s="232">
        <f t="shared" si="5"/>
        <v>19</v>
      </c>
      <c r="Z70" s="232">
        <v>15</v>
      </c>
      <c r="AA70" s="233" t="s">
        <v>207</v>
      </c>
      <c r="AB70" s="552" t="s">
        <v>1175</v>
      </c>
      <c r="AC70" s="522" t="s">
        <v>1175</v>
      </c>
      <c r="AD70" s="522" t="s">
        <v>1175</v>
      </c>
      <c r="AE70" s="522" t="s">
        <v>1175</v>
      </c>
      <c r="AF70" s="522" t="s">
        <v>1175</v>
      </c>
      <c r="AG70" s="522" t="s">
        <v>1175</v>
      </c>
      <c r="AH70" s="522" t="s">
        <v>1175</v>
      </c>
      <c r="AI70" s="121"/>
      <c r="AJ70" s="523"/>
      <c r="AK70" s="523"/>
      <c r="AL70" s="523"/>
      <c r="AM70" s="523"/>
      <c r="AN70" s="523"/>
      <c r="AO70" s="523"/>
      <c r="AP70" s="523"/>
      <c r="AQ70" s="523"/>
      <c r="AR70" s="578"/>
      <c r="AS70" s="522" t="s">
        <v>1195</v>
      </c>
      <c r="AT70" s="523"/>
      <c r="AU70" s="19"/>
    </row>
    <row r="71" spans="1:47" ht="12.75">
      <c r="A71" s="688">
        <v>65</v>
      </c>
      <c r="B71" s="199" t="s">
        <v>469</v>
      </c>
      <c r="C71" s="703"/>
      <c r="D71" s="251" t="s">
        <v>264</v>
      </c>
      <c r="E71" s="243">
        <v>689</v>
      </c>
      <c r="F71" s="525" t="s">
        <v>1092</v>
      </c>
      <c r="G71" s="526" t="str">
        <f t="shared" si="4"/>
        <v>02B1</v>
      </c>
      <c r="H71" s="202">
        <v>6</v>
      </c>
      <c r="I71" s="202" t="s">
        <v>554</v>
      </c>
      <c r="J71" s="211" t="s">
        <v>53</v>
      </c>
      <c r="K71" s="211">
        <v>2</v>
      </c>
      <c r="L71" s="211" t="s">
        <v>1101</v>
      </c>
      <c r="M71" s="211">
        <v>3</v>
      </c>
      <c r="N71" s="211">
        <v>1</v>
      </c>
      <c r="O71" s="211" t="s">
        <v>205</v>
      </c>
      <c r="P71" s="252" t="s">
        <v>219</v>
      </c>
      <c r="Q71" s="202" t="s">
        <v>547</v>
      </c>
      <c r="R71" s="211" t="s">
        <v>225</v>
      </c>
      <c r="S71" s="211" t="s">
        <v>205</v>
      </c>
      <c r="T71" s="211">
        <v>9</v>
      </c>
      <c r="U71" s="252" t="s">
        <v>214</v>
      </c>
      <c r="V71" s="240" t="s">
        <v>0</v>
      </c>
      <c r="W71" s="240" t="s">
        <v>199</v>
      </c>
      <c r="X71" s="240">
        <v>3</v>
      </c>
      <c r="Y71" s="240">
        <f t="shared" si="5"/>
        <v>7</v>
      </c>
      <c r="Z71" s="240">
        <v>4</v>
      </c>
      <c r="AA71" s="241" t="s">
        <v>208</v>
      </c>
      <c r="AB71" s="552" t="s">
        <v>1175</v>
      </c>
      <c r="AC71" s="522" t="s">
        <v>1175</v>
      </c>
      <c r="AD71" s="522" t="s">
        <v>1175</v>
      </c>
      <c r="AE71" s="522" t="s">
        <v>1175</v>
      </c>
      <c r="AF71" s="522" t="s">
        <v>1175</v>
      </c>
      <c r="AG71" s="522" t="s">
        <v>1175</v>
      </c>
      <c r="AH71" s="522" t="s">
        <v>1175</v>
      </c>
      <c r="AI71" s="121"/>
      <c r="AJ71" s="523"/>
      <c r="AK71" s="523"/>
      <c r="AL71" s="523"/>
      <c r="AM71" s="523"/>
      <c r="AN71" s="523"/>
      <c r="AO71" s="523"/>
      <c r="AP71" s="523"/>
      <c r="AQ71" s="523"/>
      <c r="AR71" s="578"/>
      <c r="AS71" s="522" t="s">
        <v>1195</v>
      </c>
      <c r="AT71" s="603"/>
      <c r="AU71" s="672" t="s">
        <v>1331</v>
      </c>
    </row>
    <row r="72" spans="1:46" ht="12.75">
      <c r="A72" s="48"/>
      <c r="B72" s="55"/>
      <c r="C72" s="55"/>
      <c r="D72" s="53"/>
      <c r="E72" s="54"/>
      <c r="F72" s="512"/>
      <c r="G72" s="513"/>
      <c r="H72" s="51"/>
      <c r="I72" s="41"/>
      <c r="J72" s="48"/>
      <c r="K72" s="48"/>
      <c r="L72" s="52"/>
      <c r="M72" s="48"/>
      <c r="N72" s="48"/>
      <c r="O72" s="48"/>
      <c r="P72" s="56"/>
      <c r="Q72" s="51"/>
      <c r="R72" s="48"/>
      <c r="S72" s="48"/>
      <c r="T72" s="48"/>
      <c r="U72" s="56"/>
      <c r="V72" s="41"/>
      <c r="W72" s="41"/>
      <c r="X72" s="41"/>
      <c r="Y72" s="41"/>
      <c r="Z72" s="41"/>
      <c r="AA72" s="46"/>
      <c r="AB72" s="67"/>
      <c r="AC72" s="67"/>
      <c r="AD72" s="67"/>
      <c r="AE72" s="67"/>
      <c r="AF72" s="67"/>
      <c r="AG72" s="67"/>
      <c r="AH72" s="67"/>
      <c r="AI72" s="67"/>
      <c r="AJ72" s="67"/>
      <c r="AK72" s="67"/>
      <c r="AL72" s="67"/>
      <c r="AM72" s="67"/>
      <c r="AN72" s="67"/>
      <c r="AO72" s="67"/>
      <c r="AP72" s="67"/>
      <c r="AQ72"/>
      <c r="AR72" s="650"/>
      <c r="AS72"/>
      <c r="AT72"/>
    </row>
    <row r="73" spans="1:47" ht="12.75">
      <c r="A73" s="21">
        <v>66</v>
      </c>
      <c r="B73" s="253" t="s">
        <v>470</v>
      </c>
      <c r="C73" s="706"/>
      <c r="D73" s="251" t="s">
        <v>264</v>
      </c>
      <c r="E73" s="243">
        <v>681</v>
      </c>
      <c r="F73" s="525" t="s">
        <v>1092</v>
      </c>
      <c r="G73" s="526" t="str">
        <f aca="true" t="shared" si="6" ref="G73:G95">DEC2HEX(E73,4)</f>
        <v>02A9</v>
      </c>
      <c r="H73" s="208">
        <v>8</v>
      </c>
      <c r="I73" s="202" t="s">
        <v>542</v>
      </c>
      <c r="J73" s="209" t="s">
        <v>516</v>
      </c>
      <c r="K73" s="210">
        <v>2</v>
      </c>
      <c r="L73" s="211" t="s">
        <v>199</v>
      </c>
      <c r="M73" s="244"/>
      <c r="N73" s="244"/>
      <c r="O73" s="244"/>
      <c r="P73" s="252" t="s">
        <v>210</v>
      </c>
      <c r="Q73" s="202" t="s">
        <v>547</v>
      </c>
      <c r="R73" s="211" t="s">
        <v>225</v>
      </c>
      <c r="S73" s="211" t="s">
        <v>195</v>
      </c>
      <c r="T73" s="211">
        <v>8</v>
      </c>
      <c r="U73" s="252" t="s">
        <v>210</v>
      </c>
      <c r="V73" s="240" t="s">
        <v>0</v>
      </c>
      <c r="W73" s="240" t="s">
        <v>199</v>
      </c>
      <c r="X73" s="240">
        <v>3</v>
      </c>
      <c r="Y73" s="240">
        <f aca="true" t="shared" si="7" ref="Y73:Y95">IF(Z73&lt;9,Z73+3,Z73+4)</f>
        <v>8</v>
      </c>
      <c r="Z73" s="240">
        <v>5</v>
      </c>
      <c r="AA73" s="241" t="s">
        <v>207</v>
      </c>
      <c r="AB73" s="522" t="s">
        <v>1175</v>
      </c>
      <c r="AC73" s="522" t="s">
        <v>1175</v>
      </c>
      <c r="AD73" s="522" t="s">
        <v>1175</v>
      </c>
      <c r="AE73" s="522" t="s">
        <v>1175</v>
      </c>
      <c r="AF73" s="522" t="s">
        <v>1175</v>
      </c>
      <c r="AG73" s="522" t="s">
        <v>1175</v>
      </c>
      <c r="AH73" s="522" t="s">
        <v>1175</v>
      </c>
      <c r="AI73" s="121"/>
      <c r="AJ73" s="523"/>
      <c r="AK73" s="523"/>
      <c r="AL73" s="523"/>
      <c r="AM73" s="523"/>
      <c r="AN73" s="523"/>
      <c r="AO73" s="523"/>
      <c r="AP73" s="523"/>
      <c r="AQ73" s="523"/>
      <c r="AR73" s="578"/>
      <c r="AS73" s="522" t="s">
        <v>1195</v>
      </c>
      <c r="AT73" s="523"/>
      <c r="AU73" s="19"/>
    </row>
    <row r="74" spans="1:47" ht="12.75">
      <c r="A74" s="21">
        <v>67</v>
      </c>
      <c r="B74" s="253" t="s">
        <v>471</v>
      </c>
      <c r="C74" s="706"/>
      <c r="D74" s="251" t="s">
        <v>264</v>
      </c>
      <c r="E74" s="243">
        <v>687</v>
      </c>
      <c r="F74" s="525" t="s">
        <v>1092</v>
      </c>
      <c r="G74" s="526" t="str">
        <f t="shared" si="6"/>
        <v>02AF</v>
      </c>
      <c r="H74" s="208">
        <v>6</v>
      </c>
      <c r="I74" s="202" t="s">
        <v>542</v>
      </c>
      <c r="J74" s="209" t="s">
        <v>517</v>
      </c>
      <c r="K74" s="210">
        <v>2</v>
      </c>
      <c r="L74" s="211" t="s">
        <v>199</v>
      </c>
      <c r="M74" s="244"/>
      <c r="N74" s="244"/>
      <c r="O74" s="244"/>
      <c r="P74" s="252" t="s">
        <v>210</v>
      </c>
      <c r="Q74" s="202" t="s">
        <v>547</v>
      </c>
      <c r="R74" s="211" t="s">
        <v>225</v>
      </c>
      <c r="S74" s="211" t="s">
        <v>195</v>
      </c>
      <c r="T74" s="211">
        <v>9</v>
      </c>
      <c r="U74" s="252" t="s">
        <v>210</v>
      </c>
      <c r="V74" s="240" t="s">
        <v>0</v>
      </c>
      <c r="W74" s="240" t="s">
        <v>199</v>
      </c>
      <c r="X74" s="240">
        <v>3</v>
      </c>
      <c r="Y74" s="240">
        <f t="shared" si="7"/>
        <v>8</v>
      </c>
      <c r="Z74" s="240">
        <v>5</v>
      </c>
      <c r="AA74" s="241" t="s">
        <v>208</v>
      </c>
      <c r="AB74" s="522" t="s">
        <v>1175</v>
      </c>
      <c r="AC74" s="522" t="s">
        <v>1175</v>
      </c>
      <c r="AD74" s="522" t="s">
        <v>1175</v>
      </c>
      <c r="AE74" s="522" t="s">
        <v>1175</v>
      </c>
      <c r="AF74" s="522" t="s">
        <v>1175</v>
      </c>
      <c r="AG74" s="522" t="s">
        <v>1175</v>
      </c>
      <c r="AH74" s="522" t="s">
        <v>1175</v>
      </c>
      <c r="AI74" s="121"/>
      <c r="AJ74" s="523"/>
      <c r="AK74" s="523"/>
      <c r="AL74" s="523"/>
      <c r="AM74" s="523"/>
      <c r="AN74" s="523"/>
      <c r="AO74" s="523"/>
      <c r="AP74" s="523"/>
      <c r="AQ74" s="523"/>
      <c r="AR74" s="578"/>
      <c r="AS74" s="522" t="s">
        <v>1195</v>
      </c>
      <c r="AT74" s="523"/>
      <c r="AU74" s="19"/>
    </row>
    <row r="75" spans="1:47" ht="12.75">
      <c r="A75" s="21">
        <v>68</v>
      </c>
      <c r="B75" s="253" t="s">
        <v>472</v>
      </c>
      <c r="C75" s="706"/>
      <c r="D75" s="251" t="s">
        <v>264</v>
      </c>
      <c r="E75" s="243">
        <v>684</v>
      </c>
      <c r="F75" s="525" t="s">
        <v>1092</v>
      </c>
      <c r="G75" s="526" t="str">
        <f t="shared" si="6"/>
        <v>02AC</v>
      </c>
      <c r="H75" s="208">
        <v>6</v>
      </c>
      <c r="I75" s="202" t="s">
        <v>542</v>
      </c>
      <c r="J75" s="209" t="s">
        <v>518</v>
      </c>
      <c r="K75" s="210">
        <v>2</v>
      </c>
      <c r="L75" s="211" t="s">
        <v>199</v>
      </c>
      <c r="M75" s="244"/>
      <c r="N75" s="244"/>
      <c r="O75" s="244"/>
      <c r="P75" s="252" t="s">
        <v>210</v>
      </c>
      <c r="Q75" s="202" t="s">
        <v>547</v>
      </c>
      <c r="R75" s="211" t="s">
        <v>225</v>
      </c>
      <c r="S75" s="211" t="s">
        <v>195</v>
      </c>
      <c r="T75" s="211">
        <v>10</v>
      </c>
      <c r="U75" s="252" t="s">
        <v>210</v>
      </c>
      <c r="V75" s="240" t="s">
        <v>0</v>
      </c>
      <c r="W75" s="240" t="s">
        <v>199</v>
      </c>
      <c r="X75" s="240">
        <v>3</v>
      </c>
      <c r="Y75" s="240">
        <f t="shared" si="7"/>
        <v>9</v>
      </c>
      <c r="Z75" s="240">
        <v>6</v>
      </c>
      <c r="AA75" s="241" t="s">
        <v>207</v>
      </c>
      <c r="AB75" s="522" t="s">
        <v>1175</v>
      </c>
      <c r="AC75" s="522" t="s">
        <v>1175</v>
      </c>
      <c r="AD75" s="522" t="s">
        <v>1175</v>
      </c>
      <c r="AE75" s="522" t="s">
        <v>1175</v>
      </c>
      <c r="AF75" s="522" t="s">
        <v>1175</v>
      </c>
      <c r="AG75" s="522" t="s">
        <v>1175</v>
      </c>
      <c r="AH75" s="522" t="s">
        <v>1175</v>
      </c>
      <c r="AI75" s="121"/>
      <c r="AJ75" s="523"/>
      <c r="AK75" s="523"/>
      <c r="AL75" s="523"/>
      <c r="AM75" s="523"/>
      <c r="AN75" s="523"/>
      <c r="AO75" s="523"/>
      <c r="AP75" s="523"/>
      <c r="AQ75" s="523"/>
      <c r="AR75" s="578"/>
      <c r="AS75" s="522" t="s">
        <v>1195</v>
      </c>
      <c r="AT75" s="523"/>
      <c r="AU75" s="672" t="s">
        <v>1259</v>
      </c>
    </row>
    <row r="76" spans="1:47" ht="12.75">
      <c r="A76" s="21">
        <v>69</v>
      </c>
      <c r="B76" s="253" t="s">
        <v>473</v>
      </c>
      <c r="C76" s="706"/>
      <c r="D76" s="251" t="s">
        <v>264</v>
      </c>
      <c r="E76" s="243">
        <v>484</v>
      </c>
      <c r="F76" s="525" t="s">
        <v>1092</v>
      </c>
      <c r="G76" s="526" t="str">
        <f t="shared" si="6"/>
        <v>01E4</v>
      </c>
      <c r="H76" s="208">
        <v>6</v>
      </c>
      <c r="I76" s="202" t="s">
        <v>542</v>
      </c>
      <c r="J76" s="209" t="s">
        <v>519</v>
      </c>
      <c r="K76" s="210">
        <v>2</v>
      </c>
      <c r="L76" s="211" t="s">
        <v>199</v>
      </c>
      <c r="M76" s="244"/>
      <c r="N76" s="244"/>
      <c r="O76" s="244"/>
      <c r="P76" s="252" t="s">
        <v>210</v>
      </c>
      <c r="Q76" s="202" t="s">
        <v>547</v>
      </c>
      <c r="R76" s="211" t="s">
        <v>225</v>
      </c>
      <c r="S76" s="211" t="s">
        <v>195</v>
      </c>
      <c r="T76" s="211">
        <v>11</v>
      </c>
      <c r="U76" s="252" t="s">
        <v>210</v>
      </c>
      <c r="V76" s="240" t="s">
        <v>0</v>
      </c>
      <c r="W76" s="240" t="s">
        <v>199</v>
      </c>
      <c r="X76" s="240">
        <v>3</v>
      </c>
      <c r="Y76" s="240">
        <f t="shared" si="7"/>
        <v>9</v>
      </c>
      <c r="Z76" s="240">
        <v>6</v>
      </c>
      <c r="AA76" s="241" t="s">
        <v>208</v>
      </c>
      <c r="AB76" s="522" t="s">
        <v>1175</v>
      </c>
      <c r="AC76" s="522" t="s">
        <v>1175</v>
      </c>
      <c r="AD76" s="522" t="s">
        <v>1175</v>
      </c>
      <c r="AE76" s="522" t="s">
        <v>1175</v>
      </c>
      <c r="AF76" s="522" t="s">
        <v>1175</v>
      </c>
      <c r="AG76" s="522" t="s">
        <v>1175</v>
      </c>
      <c r="AH76" s="522" t="s">
        <v>1175</v>
      </c>
      <c r="AI76" s="121"/>
      <c r="AJ76" s="523"/>
      <c r="AK76" s="523"/>
      <c r="AL76" s="523"/>
      <c r="AM76" s="523"/>
      <c r="AN76" s="523"/>
      <c r="AO76" s="523"/>
      <c r="AP76" s="523"/>
      <c r="AQ76" s="523"/>
      <c r="AR76" s="578"/>
      <c r="AS76" s="522" t="s">
        <v>1195</v>
      </c>
      <c r="AT76" s="523"/>
      <c r="AU76" s="19"/>
    </row>
    <row r="77" spans="1:47" ht="12.75">
      <c r="A77" s="21">
        <v>70</v>
      </c>
      <c r="B77" s="253" t="s">
        <v>474</v>
      </c>
      <c r="C77" s="706"/>
      <c r="D77" s="251" t="s">
        <v>264</v>
      </c>
      <c r="E77" s="243">
        <v>686</v>
      </c>
      <c r="F77" s="525" t="s">
        <v>1092</v>
      </c>
      <c r="G77" s="526" t="str">
        <f t="shared" si="6"/>
        <v>02AE</v>
      </c>
      <c r="H77" s="208">
        <v>6</v>
      </c>
      <c r="I77" s="202" t="s">
        <v>542</v>
      </c>
      <c r="J77" s="209" t="s">
        <v>520</v>
      </c>
      <c r="K77" s="210">
        <v>2</v>
      </c>
      <c r="L77" s="211" t="s">
        <v>199</v>
      </c>
      <c r="M77" s="244"/>
      <c r="N77" s="244"/>
      <c r="O77" s="244"/>
      <c r="P77" s="252" t="s">
        <v>210</v>
      </c>
      <c r="Q77" s="202" t="s">
        <v>547</v>
      </c>
      <c r="R77" s="211" t="s">
        <v>225</v>
      </c>
      <c r="S77" s="211" t="s">
        <v>195</v>
      </c>
      <c r="T77" s="211">
        <v>12</v>
      </c>
      <c r="U77" s="252" t="s">
        <v>210</v>
      </c>
      <c r="V77" s="240" t="s">
        <v>0</v>
      </c>
      <c r="W77" s="240" t="s">
        <v>199</v>
      </c>
      <c r="X77" s="240">
        <v>3</v>
      </c>
      <c r="Y77" s="240">
        <f t="shared" si="7"/>
        <v>10</v>
      </c>
      <c r="Z77" s="240">
        <v>7</v>
      </c>
      <c r="AA77" s="241" t="s">
        <v>207</v>
      </c>
      <c r="AB77" s="522" t="s">
        <v>1175</v>
      </c>
      <c r="AC77" s="522" t="s">
        <v>1175</v>
      </c>
      <c r="AD77" s="522" t="s">
        <v>1175</v>
      </c>
      <c r="AE77" s="522" t="s">
        <v>1175</v>
      </c>
      <c r="AF77" s="522" t="s">
        <v>1175</v>
      </c>
      <c r="AG77" s="522" t="s">
        <v>1175</v>
      </c>
      <c r="AH77" s="522" t="s">
        <v>1175</v>
      </c>
      <c r="AI77" s="121"/>
      <c r="AJ77" s="523"/>
      <c r="AK77" s="523"/>
      <c r="AL77" s="523"/>
      <c r="AM77" s="523"/>
      <c r="AN77" s="523"/>
      <c r="AO77" s="523"/>
      <c r="AP77" s="523"/>
      <c r="AQ77" s="523"/>
      <c r="AR77" s="578"/>
      <c r="AS77" s="522" t="s">
        <v>1195</v>
      </c>
      <c r="AT77" s="523"/>
      <c r="AU77" s="19"/>
    </row>
    <row r="78" spans="1:47" ht="12.75">
      <c r="A78" s="21">
        <v>71</v>
      </c>
      <c r="B78" s="253" t="s">
        <v>475</v>
      </c>
      <c r="C78" s="706"/>
      <c r="D78" s="251" t="s">
        <v>264</v>
      </c>
      <c r="E78" s="243">
        <v>143</v>
      </c>
      <c r="F78" s="525" t="s">
        <v>1092</v>
      </c>
      <c r="G78" s="526" t="str">
        <f t="shared" si="6"/>
        <v>008F</v>
      </c>
      <c r="H78" s="208">
        <v>6</v>
      </c>
      <c r="I78" s="202" t="s">
        <v>542</v>
      </c>
      <c r="J78" s="209" t="s">
        <v>521</v>
      </c>
      <c r="K78" s="210">
        <v>2</v>
      </c>
      <c r="L78" s="211" t="s">
        <v>199</v>
      </c>
      <c r="M78" s="244"/>
      <c r="N78" s="244"/>
      <c r="O78" s="244"/>
      <c r="P78" s="252" t="s">
        <v>210</v>
      </c>
      <c r="Q78" s="202" t="s">
        <v>547</v>
      </c>
      <c r="R78" s="211" t="s">
        <v>225</v>
      </c>
      <c r="S78" s="211" t="s">
        <v>247</v>
      </c>
      <c r="T78" s="211">
        <v>7</v>
      </c>
      <c r="U78" s="252" t="s">
        <v>210</v>
      </c>
      <c r="V78" s="240" t="s">
        <v>0</v>
      </c>
      <c r="W78" s="240" t="s">
        <v>199</v>
      </c>
      <c r="X78" s="240">
        <v>3</v>
      </c>
      <c r="Y78" s="240">
        <f t="shared" si="7"/>
        <v>10</v>
      </c>
      <c r="Z78" s="240">
        <v>7</v>
      </c>
      <c r="AA78" s="241" t="s">
        <v>208</v>
      </c>
      <c r="AB78" s="522" t="s">
        <v>1175</v>
      </c>
      <c r="AC78" s="522" t="s">
        <v>1175</v>
      </c>
      <c r="AD78" s="522" t="s">
        <v>1175</v>
      </c>
      <c r="AE78" s="522" t="s">
        <v>1175</v>
      </c>
      <c r="AF78" s="522" t="s">
        <v>1175</v>
      </c>
      <c r="AG78" s="522" t="s">
        <v>1175</v>
      </c>
      <c r="AH78" s="522" t="s">
        <v>1175</v>
      </c>
      <c r="AI78" s="121"/>
      <c r="AJ78" s="523"/>
      <c r="AK78" s="523"/>
      <c r="AL78" s="523"/>
      <c r="AM78" s="523"/>
      <c r="AN78" s="523"/>
      <c r="AO78" s="523"/>
      <c r="AP78" s="523"/>
      <c r="AQ78" s="523"/>
      <c r="AR78" s="578"/>
      <c r="AS78" s="522" t="s">
        <v>1195</v>
      </c>
      <c r="AT78" s="523"/>
      <c r="AU78" s="19"/>
    </row>
    <row r="79" spans="1:47" ht="12.75">
      <c r="A79" s="21">
        <v>72</v>
      </c>
      <c r="B79" s="253" t="s">
        <v>476</v>
      </c>
      <c r="C79" s="706"/>
      <c r="D79" s="251" t="s">
        <v>264</v>
      </c>
      <c r="E79" s="243">
        <v>463</v>
      </c>
      <c r="F79" s="525" t="s">
        <v>1092</v>
      </c>
      <c r="G79" s="526" t="str">
        <f t="shared" si="6"/>
        <v>01CF</v>
      </c>
      <c r="H79" s="208">
        <v>6</v>
      </c>
      <c r="I79" s="202" t="s">
        <v>542</v>
      </c>
      <c r="J79" s="209" t="s">
        <v>522</v>
      </c>
      <c r="K79" s="210">
        <v>2</v>
      </c>
      <c r="L79" s="211" t="s">
        <v>199</v>
      </c>
      <c r="M79" s="244"/>
      <c r="N79" s="244"/>
      <c r="O79" s="244"/>
      <c r="P79" s="252" t="s">
        <v>210</v>
      </c>
      <c r="Q79" s="202" t="s">
        <v>547</v>
      </c>
      <c r="R79" s="211" t="s">
        <v>225</v>
      </c>
      <c r="S79" s="211" t="s">
        <v>247</v>
      </c>
      <c r="T79" s="211">
        <v>8</v>
      </c>
      <c r="U79" s="252" t="s">
        <v>210</v>
      </c>
      <c r="V79" s="240" t="s">
        <v>0</v>
      </c>
      <c r="W79" s="240" t="s">
        <v>199</v>
      </c>
      <c r="X79" s="240">
        <v>3</v>
      </c>
      <c r="Y79" s="240">
        <f t="shared" si="7"/>
        <v>11</v>
      </c>
      <c r="Z79" s="240">
        <v>8</v>
      </c>
      <c r="AA79" s="241" t="s">
        <v>207</v>
      </c>
      <c r="AB79" s="522" t="s">
        <v>1175</v>
      </c>
      <c r="AC79" s="522" t="s">
        <v>1175</v>
      </c>
      <c r="AD79" s="522" t="s">
        <v>1175</v>
      </c>
      <c r="AE79" s="522" t="s">
        <v>1175</v>
      </c>
      <c r="AF79" s="522" t="s">
        <v>1175</v>
      </c>
      <c r="AG79" s="522" t="s">
        <v>1175</v>
      </c>
      <c r="AH79" s="522" t="s">
        <v>1175</v>
      </c>
      <c r="AI79" s="121"/>
      <c r="AJ79" s="523"/>
      <c r="AK79" s="523"/>
      <c r="AL79" s="523"/>
      <c r="AM79" s="523"/>
      <c r="AN79" s="523"/>
      <c r="AO79" s="523"/>
      <c r="AP79" s="523"/>
      <c r="AQ79" s="523"/>
      <c r="AR79" s="578"/>
      <c r="AS79" s="522" t="s">
        <v>1195</v>
      </c>
      <c r="AT79" s="523"/>
      <c r="AU79" s="672" t="s">
        <v>1437</v>
      </c>
    </row>
    <row r="80" spans="1:47" ht="12.75">
      <c r="A80" s="21">
        <v>73</v>
      </c>
      <c r="B80" s="253" t="s">
        <v>477</v>
      </c>
      <c r="C80" s="706"/>
      <c r="D80" s="251" t="s">
        <v>264</v>
      </c>
      <c r="E80" s="243">
        <v>379</v>
      </c>
      <c r="F80" s="525" t="s">
        <v>1092</v>
      </c>
      <c r="G80" s="526" t="str">
        <f t="shared" si="6"/>
        <v>017B</v>
      </c>
      <c r="H80" s="208">
        <v>6</v>
      </c>
      <c r="I80" s="202" t="s">
        <v>542</v>
      </c>
      <c r="J80" s="209" t="s">
        <v>523</v>
      </c>
      <c r="K80" s="210">
        <v>2</v>
      </c>
      <c r="L80" s="211" t="s">
        <v>199</v>
      </c>
      <c r="M80" s="244"/>
      <c r="N80" s="244"/>
      <c r="O80" s="244"/>
      <c r="P80" s="252" t="s">
        <v>210</v>
      </c>
      <c r="Q80" s="202" t="s">
        <v>547</v>
      </c>
      <c r="R80" s="211" t="s">
        <v>225</v>
      </c>
      <c r="S80" s="211" t="s">
        <v>247</v>
      </c>
      <c r="T80" s="211">
        <v>9</v>
      </c>
      <c r="U80" s="252" t="s">
        <v>210</v>
      </c>
      <c r="V80" s="240" t="s">
        <v>0</v>
      </c>
      <c r="W80" s="240" t="s">
        <v>199</v>
      </c>
      <c r="X80" s="240">
        <v>3</v>
      </c>
      <c r="Y80" s="240">
        <f t="shared" si="7"/>
        <v>11</v>
      </c>
      <c r="Z80" s="240">
        <v>8</v>
      </c>
      <c r="AA80" s="241" t="s">
        <v>208</v>
      </c>
      <c r="AB80" s="522" t="s">
        <v>1175</v>
      </c>
      <c r="AC80" s="522" t="s">
        <v>1175</v>
      </c>
      <c r="AD80" s="522" t="s">
        <v>1175</v>
      </c>
      <c r="AE80" s="522" t="s">
        <v>1175</v>
      </c>
      <c r="AF80" s="522" t="s">
        <v>1175</v>
      </c>
      <c r="AG80" s="522" t="s">
        <v>1175</v>
      </c>
      <c r="AH80" s="522" t="s">
        <v>1175</v>
      </c>
      <c r="AI80" s="121"/>
      <c r="AJ80" s="523"/>
      <c r="AK80" s="523"/>
      <c r="AL80" s="523"/>
      <c r="AM80" s="523"/>
      <c r="AN80" s="523"/>
      <c r="AO80" s="523"/>
      <c r="AP80" s="523"/>
      <c r="AQ80" s="523"/>
      <c r="AR80" s="578"/>
      <c r="AS80" s="522" t="s">
        <v>1195</v>
      </c>
      <c r="AT80" s="523"/>
      <c r="AU80" s="19"/>
    </row>
    <row r="81" spans="1:47" ht="12.75">
      <c r="A81" s="21">
        <v>74</v>
      </c>
      <c r="B81" s="253" t="s">
        <v>478</v>
      </c>
      <c r="C81" s="706"/>
      <c r="D81" s="251" t="s">
        <v>264</v>
      </c>
      <c r="E81" s="243">
        <v>382</v>
      </c>
      <c r="F81" s="525" t="s">
        <v>1092</v>
      </c>
      <c r="G81" s="526" t="str">
        <f t="shared" si="6"/>
        <v>017E</v>
      </c>
      <c r="H81" s="208">
        <v>6</v>
      </c>
      <c r="I81" s="202" t="s">
        <v>542</v>
      </c>
      <c r="J81" s="209" t="s">
        <v>524</v>
      </c>
      <c r="K81" s="210">
        <v>2</v>
      </c>
      <c r="L81" s="211" t="s">
        <v>199</v>
      </c>
      <c r="M81" s="244"/>
      <c r="N81" s="244"/>
      <c r="O81" s="244"/>
      <c r="P81" s="252" t="s">
        <v>210</v>
      </c>
      <c r="Q81" s="202" t="s">
        <v>547</v>
      </c>
      <c r="R81" s="211" t="s">
        <v>225</v>
      </c>
      <c r="S81" s="211" t="s">
        <v>247</v>
      </c>
      <c r="T81" s="211">
        <v>10</v>
      </c>
      <c r="U81" s="252" t="s">
        <v>210</v>
      </c>
      <c r="V81" s="240" t="s">
        <v>0</v>
      </c>
      <c r="W81" s="240" t="s">
        <v>199</v>
      </c>
      <c r="X81" s="240">
        <v>3</v>
      </c>
      <c r="Y81" s="240">
        <f t="shared" si="7"/>
        <v>13</v>
      </c>
      <c r="Z81" s="240">
        <v>9</v>
      </c>
      <c r="AA81" s="241" t="s">
        <v>207</v>
      </c>
      <c r="AB81" s="552" t="s">
        <v>1175</v>
      </c>
      <c r="AC81" s="522" t="s">
        <v>1175</v>
      </c>
      <c r="AD81" s="522" t="s">
        <v>1175</v>
      </c>
      <c r="AE81" s="522" t="s">
        <v>1175</v>
      </c>
      <c r="AF81" s="522" t="s">
        <v>1175</v>
      </c>
      <c r="AG81" s="522" t="s">
        <v>1175</v>
      </c>
      <c r="AH81" s="522" t="s">
        <v>1175</v>
      </c>
      <c r="AI81" s="121"/>
      <c r="AJ81" s="523"/>
      <c r="AK81" s="523"/>
      <c r="AL81" s="523"/>
      <c r="AM81" s="523"/>
      <c r="AN81" s="523"/>
      <c r="AO81" s="523"/>
      <c r="AP81" s="523"/>
      <c r="AQ81" s="523"/>
      <c r="AR81" s="578"/>
      <c r="AS81" s="522" t="s">
        <v>1195</v>
      </c>
      <c r="AT81" s="603"/>
      <c r="AU81" s="19"/>
    </row>
    <row r="82" spans="1:47" ht="12.75">
      <c r="A82" s="21">
        <v>75</v>
      </c>
      <c r="B82" s="253" t="s">
        <v>479</v>
      </c>
      <c r="C82" s="706"/>
      <c r="D82" s="251" t="s">
        <v>264</v>
      </c>
      <c r="E82" s="243">
        <v>451</v>
      </c>
      <c r="F82" s="525" t="s">
        <v>1092</v>
      </c>
      <c r="G82" s="526" t="str">
        <f t="shared" si="6"/>
        <v>01C3</v>
      </c>
      <c r="H82" s="208">
        <v>6</v>
      </c>
      <c r="I82" s="202" t="s">
        <v>542</v>
      </c>
      <c r="J82" s="209" t="s">
        <v>525</v>
      </c>
      <c r="K82" s="210">
        <v>2</v>
      </c>
      <c r="L82" s="211" t="s">
        <v>199</v>
      </c>
      <c r="M82" s="244"/>
      <c r="N82" s="244"/>
      <c r="O82" s="244"/>
      <c r="P82" s="252" t="s">
        <v>210</v>
      </c>
      <c r="Q82" s="202" t="s">
        <v>547</v>
      </c>
      <c r="R82" s="211" t="s">
        <v>225</v>
      </c>
      <c r="S82" s="211" t="s">
        <v>247</v>
      </c>
      <c r="T82" s="211">
        <v>11</v>
      </c>
      <c r="U82" s="252" t="s">
        <v>210</v>
      </c>
      <c r="V82" s="240" t="s">
        <v>0</v>
      </c>
      <c r="W82" s="240" t="s">
        <v>199</v>
      </c>
      <c r="X82" s="240">
        <v>3</v>
      </c>
      <c r="Y82" s="240">
        <f t="shared" si="7"/>
        <v>13</v>
      </c>
      <c r="Z82" s="240">
        <v>9</v>
      </c>
      <c r="AA82" s="241" t="s">
        <v>208</v>
      </c>
      <c r="AB82" s="552" t="s">
        <v>1175</v>
      </c>
      <c r="AC82" s="522" t="s">
        <v>1175</v>
      </c>
      <c r="AD82" s="522" t="s">
        <v>1175</v>
      </c>
      <c r="AE82" s="522" t="s">
        <v>1175</v>
      </c>
      <c r="AF82" s="522" t="s">
        <v>1175</v>
      </c>
      <c r="AG82" s="522" t="s">
        <v>1175</v>
      </c>
      <c r="AH82" s="522" t="s">
        <v>1175</v>
      </c>
      <c r="AI82" s="121"/>
      <c r="AJ82" s="523"/>
      <c r="AK82" s="523"/>
      <c r="AL82" s="523"/>
      <c r="AM82" s="523"/>
      <c r="AN82" s="523"/>
      <c r="AO82" s="523"/>
      <c r="AP82" s="523"/>
      <c r="AQ82" s="523"/>
      <c r="AR82" s="578"/>
      <c r="AS82" s="522" t="s">
        <v>1195</v>
      </c>
      <c r="AT82" s="523"/>
      <c r="AU82" s="673" t="s">
        <v>1437</v>
      </c>
    </row>
    <row r="83" spans="1:47" ht="12.75">
      <c r="A83" s="21">
        <v>76</v>
      </c>
      <c r="B83" s="253" t="s">
        <v>480</v>
      </c>
      <c r="C83" s="706"/>
      <c r="D83" s="251" t="s">
        <v>264</v>
      </c>
      <c r="E83" s="243">
        <v>404</v>
      </c>
      <c r="F83" s="525" t="s">
        <v>1092</v>
      </c>
      <c r="G83" s="526" t="str">
        <f t="shared" si="6"/>
        <v>0194</v>
      </c>
      <c r="H83" s="208">
        <v>6</v>
      </c>
      <c r="I83" s="202" t="s">
        <v>542</v>
      </c>
      <c r="J83" s="209" t="s">
        <v>526</v>
      </c>
      <c r="K83" s="210">
        <v>2</v>
      </c>
      <c r="L83" s="211" t="s">
        <v>199</v>
      </c>
      <c r="M83" s="244"/>
      <c r="N83" s="244"/>
      <c r="O83" s="244"/>
      <c r="P83" s="252" t="s">
        <v>210</v>
      </c>
      <c r="Q83" s="202" t="s">
        <v>547</v>
      </c>
      <c r="R83" s="211" t="s">
        <v>225</v>
      </c>
      <c r="S83" s="211" t="s">
        <v>247</v>
      </c>
      <c r="T83" s="211">
        <v>12</v>
      </c>
      <c r="U83" s="252" t="s">
        <v>210</v>
      </c>
      <c r="V83" s="240" t="s">
        <v>0</v>
      </c>
      <c r="W83" s="240" t="s">
        <v>199</v>
      </c>
      <c r="X83" s="240">
        <v>3</v>
      </c>
      <c r="Y83" s="240">
        <f t="shared" si="7"/>
        <v>14</v>
      </c>
      <c r="Z83" s="240">
        <v>10</v>
      </c>
      <c r="AA83" s="241" t="s">
        <v>207</v>
      </c>
      <c r="AB83" s="552" t="s">
        <v>1175</v>
      </c>
      <c r="AC83" s="522" t="s">
        <v>1175</v>
      </c>
      <c r="AD83" s="522" t="s">
        <v>1175</v>
      </c>
      <c r="AE83" s="522" t="s">
        <v>1175</v>
      </c>
      <c r="AF83" s="522" t="s">
        <v>1175</v>
      </c>
      <c r="AG83" s="522" t="s">
        <v>1175</v>
      </c>
      <c r="AH83" s="522" t="s">
        <v>1175</v>
      </c>
      <c r="AI83" s="121"/>
      <c r="AJ83" s="523"/>
      <c r="AK83" s="523"/>
      <c r="AL83" s="523"/>
      <c r="AM83" s="523"/>
      <c r="AN83" s="523"/>
      <c r="AO83" s="523"/>
      <c r="AP83" s="523"/>
      <c r="AQ83" s="523"/>
      <c r="AR83" s="578"/>
      <c r="AS83" s="522" t="s">
        <v>1195</v>
      </c>
      <c r="AT83" s="523"/>
      <c r="AU83" s="19"/>
    </row>
    <row r="84" spans="1:47" ht="12.75">
      <c r="A84" s="21">
        <v>77</v>
      </c>
      <c r="B84" s="253" t="s">
        <v>481</v>
      </c>
      <c r="C84" s="706"/>
      <c r="D84" s="251" t="s">
        <v>264</v>
      </c>
      <c r="E84" s="243">
        <v>55</v>
      </c>
      <c r="F84" s="525" t="s">
        <v>1092</v>
      </c>
      <c r="G84" s="526" t="str">
        <f t="shared" si="6"/>
        <v>0037</v>
      </c>
      <c r="H84" s="208">
        <v>6</v>
      </c>
      <c r="I84" s="202" t="s">
        <v>542</v>
      </c>
      <c r="J84" s="209" t="s">
        <v>527</v>
      </c>
      <c r="K84" s="210">
        <v>2</v>
      </c>
      <c r="L84" s="211" t="s">
        <v>199</v>
      </c>
      <c r="M84" s="244"/>
      <c r="N84" s="244"/>
      <c r="O84" s="244"/>
      <c r="P84" s="252" t="s">
        <v>210</v>
      </c>
      <c r="Q84" s="202" t="s">
        <v>547</v>
      </c>
      <c r="R84" s="211" t="s">
        <v>225</v>
      </c>
      <c r="S84" s="211" t="s">
        <v>248</v>
      </c>
      <c r="T84" s="211">
        <v>7</v>
      </c>
      <c r="U84" s="252" t="s">
        <v>210</v>
      </c>
      <c r="V84" s="240" t="s">
        <v>0</v>
      </c>
      <c r="W84" s="240" t="s">
        <v>199</v>
      </c>
      <c r="X84" s="240">
        <v>3</v>
      </c>
      <c r="Y84" s="240">
        <f t="shared" si="7"/>
        <v>14</v>
      </c>
      <c r="Z84" s="240">
        <v>10</v>
      </c>
      <c r="AA84" s="241" t="s">
        <v>208</v>
      </c>
      <c r="AB84" s="552" t="s">
        <v>1175</v>
      </c>
      <c r="AC84" s="522" t="s">
        <v>1175</v>
      </c>
      <c r="AD84" s="522" t="s">
        <v>1175</v>
      </c>
      <c r="AE84" s="522" t="s">
        <v>1175</v>
      </c>
      <c r="AF84" s="522" t="s">
        <v>1175</v>
      </c>
      <c r="AG84" s="522" t="s">
        <v>1175</v>
      </c>
      <c r="AH84" s="522" t="s">
        <v>1175</v>
      </c>
      <c r="AI84" s="121"/>
      <c r="AJ84" s="523"/>
      <c r="AK84" s="523"/>
      <c r="AL84" s="523"/>
      <c r="AM84" s="523"/>
      <c r="AN84" s="523"/>
      <c r="AO84" s="523"/>
      <c r="AP84" s="523"/>
      <c r="AQ84" s="523"/>
      <c r="AR84" s="578"/>
      <c r="AS84" s="522" t="s">
        <v>1195</v>
      </c>
      <c r="AT84" s="523"/>
      <c r="AU84" s="19"/>
    </row>
    <row r="85" spans="1:47" ht="12.75">
      <c r="A85" s="688">
        <v>78</v>
      </c>
      <c r="B85" s="253" t="s">
        <v>482</v>
      </c>
      <c r="C85" s="706"/>
      <c r="D85" s="251" t="s">
        <v>264</v>
      </c>
      <c r="E85" s="243">
        <v>418</v>
      </c>
      <c r="F85" s="525" t="s">
        <v>1092</v>
      </c>
      <c r="G85" s="526" t="str">
        <f t="shared" si="6"/>
        <v>01A2</v>
      </c>
      <c r="H85" s="208">
        <v>6</v>
      </c>
      <c r="I85" s="202" t="s">
        <v>542</v>
      </c>
      <c r="J85" s="209" t="s">
        <v>528</v>
      </c>
      <c r="K85" s="210">
        <v>2</v>
      </c>
      <c r="L85" s="211" t="s">
        <v>199</v>
      </c>
      <c r="M85" s="244"/>
      <c r="N85" s="244"/>
      <c r="O85" s="244"/>
      <c r="P85" s="252" t="s">
        <v>210</v>
      </c>
      <c r="Q85" s="202" t="s">
        <v>547</v>
      </c>
      <c r="R85" s="211" t="s">
        <v>225</v>
      </c>
      <c r="S85" s="211" t="s">
        <v>248</v>
      </c>
      <c r="T85" s="211">
        <v>8</v>
      </c>
      <c r="U85" s="252" t="s">
        <v>210</v>
      </c>
      <c r="V85" s="240" t="s">
        <v>0</v>
      </c>
      <c r="W85" s="240" t="s">
        <v>199</v>
      </c>
      <c r="X85" s="240">
        <v>3</v>
      </c>
      <c r="Y85" s="240">
        <f>IF(Z85&lt;9,Z85+3,Z85+4)</f>
        <v>15</v>
      </c>
      <c r="Z85" s="240">
        <v>11</v>
      </c>
      <c r="AA85" s="241" t="s">
        <v>207</v>
      </c>
      <c r="AB85" s="552" t="s">
        <v>1175</v>
      </c>
      <c r="AC85" s="522" t="s">
        <v>1175</v>
      </c>
      <c r="AD85" s="522" t="s">
        <v>1175</v>
      </c>
      <c r="AE85" s="522" t="s">
        <v>1175</v>
      </c>
      <c r="AF85" s="522" t="s">
        <v>1175</v>
      </c>
      <c r="AG85" s="522" t="s">
        <v>1175</v>
      </c>
      <c r="AH85" s="522" t="s">
        <v>1175</v>
      </c>
      <c r="AI85" s="121"/>
      <c r="AJ85" s="523"/>
      <c r="AK85" s="523"/>
      <c r="AL85" s="523"/>
      <c r="AM85" s="523"/>
      <c r="AN85" s="523"/>
      <c r="AO85" s="523"/>
      <c r="AP85" s="523"/>
      <c r="AQ85" s="523"/>
      <c r="AR85" s="578"/>
      <c r="AS85" s="522" t="s">
        <v>1195</v>
      </c>
      <c r="AT85" s="523"/>
      <c r="AU85" s="672" t="s">
        <v>1252</v>
      </c>
    </row>
    <row r="86" spans="1:46" ht="12.75">
      <c r="A86" s="21">
        <v>79</v>
      </c>
      <c r="B86" s="253" t="s">
        <v>483</v>
      </c>
      <c r="C86" s="706"/>
      <c r="D86" s="251" t="s">
        <v>264</v>
      </c>
      <c r="E86" s="243">
        <v>390</v>
      </c>
      <c r="F86" s="602" t="s">
        <v>1092</v>
      </c>
      <c r="G86" s="526" t="str">
        <f t="shared" si="6"/>
        <v>0186</v>
      </c>
      <c r="H86" s="208">
        <v>6</v>
      </c>
      <c r="I86" s="202" t="s">
        <v>542</v>
      </c>
      <c r="J86" s="209" t="s">
        <v>529</v>
      </c>
      <c r="K86" s="210">
        <v>2</v>
      </c>
      <c r="L86" s="211" t="s">
        <v>199</v>
      </c>
      <c r="M86" s="244"/>
      <c r="N86" s="244"/>
      <c r="O86" s="244"/>
      <c r="P86" s="252" t="s">
        <v>210</v>
      </c>
      <c r="Q86" s="202" t="s">
        <v>547</v>
      </c>
      <c r="R86" s="211" t="s">
        <v>225</v>
      </c>
      <c r="S86" s="211" t="s">
        <v>248</v>
      </c>
      <c r="T86" s="211">
        <v>9</v>
      </c>
      <c r="U86" s="252" t="s">
        <v>210</v>
      </c>
      <c r="V86" s="240" t="s">
        <v>0</v>
      </c>
      <c r="W86" s="240" t="s">
        <v>199</v>
      </c>
      <c r="X86" s="240">
        <v>3</v>
      </c>
      <c r="Y86" s="240">
        <f t="shared" si="7"/>
        <v>15</v>
      </c>
      <c r="Z86" s="240">
        <v>11</v>
      </c>
      <c r="AA86" s="241" t="s">
        <v>208</v>
      </c>
      <c r="AB86" s="552" t="s">
        <v>1175</v>
      </c>
      <c r="AC86" s="522" t="s">
        <v>1175</v>
      </c>
      <c r="AD86" s="522" t="s">
        <v>1175</v>
      </c>
      <c r="AE86" s="522" t="s">
        <v>1175</v>
      </c>
      <c r="AF86" s="522" t="s">
        <v>1175</v>
      </c>
      <c r="AG86" s="522" t="s">
        <v>1175</v>
      </c>
      <c r="AH86" s="522" t="s">
        <v>1175</v>
      </c>
      <c r="AI86" s="121"/>
      <c r="AJ86" s="523"/>
      <c r="AK86" s="523"/>
      <c r="AL86" s="523"/>
      <c r="AM86" s="523"/>
      <c r="AN86" s="523"/>
      <c r="AO86" s="523"/>
      <c r="AP86" s="523"/>
      <c r="AQ86" s="523"/>
      <c r="AR86" s="578"/>
      <c r="AS86" s="522" t="s">
        <v>1195</v>
      </c>
      <c r="AT86" s="523"/>
    </row>
    <row r="87" spans="1:47" ht="12.75">
      <c r="A87" s="21">
        <v>80</v>
      </c>
      <c r="B87" s="253" t="s">
        <v>484</v>
      </c>
      <c r="C87" s="706"/>
      <c r="D87" s="251" t="s">
        <v>264</v>
      </c>
      <c r="E87" s="243">
        <v>214</v>
      </c>
      <c r="F87" s="525" t="s">
        <v>1092</v>
      </c>
      <c r="G87" s="526" t="str">
        <f t="shared" si="6"/>
        <v>00D6</v>
      </c>
      <c r="H87" s="208">
        <v>6</v>
      </c>
      <c r="I87" s="202" t="s">
        <v>542</v>
      </c>
      <c r="J87" s="209" t="s">
        <v>530</v>
      </c>
      <c r="K87" s="210">
        <v>2</v>
      </c>
      <c r="L87" s="211" t="s">
        <v>199</v>
      </c>
      <c r="M87" s="244"/>
      <c r="N87" s="244"/>
      <c r="O87" s="244"/>
      <c r="P87" s="252" t="s">
        <v>210</v>
      </c>
      <c r="Q87" s="202" t="s">
        <v>547</v>
      </c>
      <c r="R87" s="211" t="s">
        <v>225</v>
      </c>
      <c r="S87" s="211" t="s">
        <v>248</v>
      </c>
      <c r="T87" s="211">
        <v>10</v>
      </c>
      <c r="U87" s="252" t="s">
        <v>210</v>
      </c>
      <c r="V87" s="240" t="s">
        <v>0</v>
      </c>
      <c r="W87" s="240" t="s">
        <v>199</v>
      </c>
      <c r="X87" s="240">
        <v>3</v>
      </c>
      <c r="Y87" s="240">
        <f t="shared" si="7"/>
        <v>16</v>
      </c>
      <c r="Z87" s="240">
        <v>12</v>
      </c>
      <c r="AA87" s="241" t="s">
        <v>207</v>
      </c>
      <c r="AB87" s="552" t="s">
        <v>1175</v>
      </c>
      <c r="AC87" s="522" t="s">
        <v>1175</v>
      </c>
      <c r="AD87" s="522" t="s">
        <v>1175</v>
      </c>
      <c r="AE87" s="522" t="s">
        <v>1175</v>
      </c>
      <c r="AF87" s="522" t="s">
        <v>1175</v>
      </c>
      <c r="AG87" s="522" t="s">
        <v>1175</v>
      </c>
      <c r="AH87" s="522" t="s">
        <v>1175</v>
      </c>
      <c r="AI87" s="121"/>
      <c r="AJ87" s="523"/>
      <c r="AK87" s="523"/>
      <c r="AL87" s="523"/>
      <c r="AM87" s="523"/>
      <c r="AN87" s="523"/>
      <c r="AO87" s="523"/>
      <c r="AP87" s="523"/>
      <c r="AQ87" s="523"/>
      <c r="AR87" s="578"/>
      <c r="AS87" s="522" t="s">
        <v>1195</v>
      </c>
      <c r="AT87" s="523"/>
      <c r="AU87" s="19"/>
    </row>
    <row r="88" spans="1:47" ht="12.75">
      <c r="A88" s="21">
        <v>81</v>
      </c>
      <c r="B88" s="253" t="s">
        <v>485</v>
      </c>
      <c r="C88" s="706"/>
      <c r="D88" s="251" t="s">
        <v>264</v>
      </c>
      <c r="E88" s="243">
        <v>694</v>
      </c>
      <c r="F88" s="525" t="s">
        <v>1092</v>
      </c>
      <c r="G88" s="526" t="str">
        <f t="shared" si="6"/>
        <v>02B6</v>
      </c>
      <c r="H88" s="208">
        <v>6</v>
      </c>
      <c r="I88" s="202" t="s">
        <v>542</v>
      </c>
      <c r="J88" s="209" t="s">
        <v>531</v>
      </c>
      <c r="K88" s="210">
        <v>2</v>
      </c>
      <c r="L88" s="211" t="s">
        <v>199</v>
      </c>
      <c r="M88" s="244"/>
      <c r="N88" s="244"/>
      <c r="O88" s="244"/>
      <c r="P88" s="252" t="s">
        <v>210</v>
      </c>
      <c r="Q88" s="202" t="s">
        <v>547</v>
      </c>
      <c r="R88" s="211" t="s">
        <v>225</v>
      </c>
      <c r="S88" s="211" t="s">
        <v>248</v>
      </c>
      <c r="T88" s="211">
        <v>11</v>
      </c>
      <c r="U88" s="252" t="s">
        <v>210</v>
      </c>
      <c r="V88" s="240" t="s">
        <v>0</v>
      </c>
      <c r="W88" s="240" t="s">
        <v>199</v>
      </c>
      <c r="X88" s="240">
        <v>3</v>
      </c>
      <c r="Y88" s="240">
        <f t="shared" si="7"/>
        <v>16</v>
      </c>
      <c r="Z88" s="240">
        <v>12</v>
      </c>
      <c r="AA88" s="241" t="s">
        <v>208</v>
      </c>
      <c r="AB88" s="552" t="s">
        <v>1175</v>
      </c>
      <c r="AC88" s="522" t="s">
        <v>1175</v>
      </c>
      <c r="AD88" s="522" t="s">
        <v>1175</v>
      </c>
      <c r="AE88" s="522" t="s">
        <v>1175</v>
      </c>
      <c r="AF88" s="522" t="s">
        <v>1175</v>
      </c>
      <c r="AG88" s="522" t="s">
        <v>1175</v>
      </c>
      <c r="AH88" s="522" t="s">
        <v>1175</v>
      </c>
      <c r="AI88" s="121"/>
      <c r="AJ88" s="523"/>
      <c r="AK88" s="523"/>
      <c r="AL88" s="523"/>
      <c r="AM88" s="523"/>
      <c r="AN88" s="523"/>
      <c r="AO88" s="523"/>
      <c r="AP88" s="523"/>
      <c r="AQ88" s="523"/>
      <c r="AR88" s="578"/>
      <c r="AS88" s="522" t="s">
        <v>1195</v>
      </c>
      <c r="AT88" s="523"/>
      <c r="AU88" s="19"/>
    </row>
    <row r="89" spans="1:47" ht="12.75">
      <c r="A89" s="21">
        <v>82</v>
      </c>
      <c r="B89" s="253" t="s">
        <v>486</v>
      </c>
      <c r="C89" s="706"/>
      <c r="D89" s="251" t="s">
        <v>264</v>
      </c>
      <c r="E89" s="243">
        <v>685</v>
      </c>
      <c r="F89" s="525" t="s">
        <v>1092</v>
      </c>
      <c r="G89" s="526" t="str">
        <f t="shared" si="6"/>
        <v>02AD</v>
      </c>
      <c r="H89" s="208">
        <v>6</v>
      </c>
      <c r="I89" s="202" t="s">
        <v>542</v>
      </c>
      <c r="J89" s="209" t="s">
        <v>532</v>
      </c>
      <c r="K89" s="210">
        <v>2</v>
      </c>
      <c r="L89" s="211" t="s">
        <v>199</v>
      </c>
      <c r="M89" s="244"/>
      <c r="N89" s="244"/>
      <c r="O89" s="244"/>
      <c r="P89" s="252" t="s">
        <v>210</v>
      </c>
      <c r="Q89" s="202" t="s">
        <v>547</v>
      </c>
      <c r="R89" s="211" t="s">
        <v>225</v>
      </c>
      <c r="S89" s="211" t="s">
        <v>248</v>
      </c>
      <c r="T89" s="211">
        <v>12</v>
      </c>
      <c r="U89" s="252" t="s">
        <v>210</v>
      </c>
      <c r="V89" s="240" t="s">
        <v>0</v>
      </c>
      <c r="W89" s="240" t="s">
        <v>199</v>
      </c>
      <c r="X89" s="240">
        <v>3</v>
      </c>
      <c r="Y89" s="240">
        <f t="shared" si="7"/>
        <v>17</v>
      </c>
      <c r="Z89" s="240">
        <v>13</v>
      </c>
      <c r="AA89" s="241" t="s">
        <v>207</v>
      </c>
      <c r="AB89" s="552" t="s">
        <v>1175</v>
      </c>
      <c r="AC89" s="522" t="s">
        <v>1175</v>
      </c>
      <c r="AD89" s="522" t="s">
        <v>1175</v>
      </c>
      <c r="AE89" s="522" t="s">
        <v>1175</v>
      </c>
      <c r="AF89" s="522" t="s">
        <v>1175</v>
      </c>
      <c r="AG89" s="522" t="s">
        <v>1175</v>
      </c>
      <c r="AH89" s="522" t="s">
        <v>1175</v>
      </c>
      <c r="AI89" s="121"/>
      <c r="AJ89" s="523"/>
      <c r="AK89" s="523"/>
      <c r="AL89" s="523"/>
      <c r="AM89" s="523"/>
      <c r="AN89" s="523"/>
      <c r="AO89" s="523"/>
      <c r="AP89" s="523"/>
      <c r="AQ89" s="523"/>
      <c r="AR89" s="578"/>
      <c r="AS89" s="522" t="s">
        <v>1195</v>
      </c>
      <c r="AT89" s="523"/>
      <c r="AU89" s="19"/>
    </row>
    <row r="90" spans="1:47" ht="12.75">
      <c r="A90" s="21">
        <v>83</v>
      </c>
      <c r="B90" s="253" t="s">
        <v>487</v>
      </c>
      <c r="C90" s="706"/>
      <c r="D90" s="251" t="s">
        <v>264</v>
      </c>
      <c r="E90" s="243">
        <v>725</v>
      </c>
      <c r="F90" s="525" t="s">
        <v>1092</v>
      </c>
      <c r="G90" s="526" t="str">
        <f t="shared" si="6"/>
        <v>02D5</v>
      </c>
      <c r="H90" s="208">
        <v>6</v>
      </c>
      <c r="I90" s="202" t="s">
        <v>542</v>
      </c>
      <c r="J90" s="209" t="s">
        <v>533</v>
      </c>
      <c r="K90" s="210">
        <v>2</v>
      </c>
      <c r="L90" s="211" t="s">
        <v>199</v>
      </c>
      <c r="M90" s="244"/>
      <c r="N90" s="244"/>
      <c r="O90" s="244"/>
      <c r="P90" s="252" t="s">
        <v>210</v>
      </c>
      <c r="Q90" s="202" t="s">
        <v>547</v>
      </c>
      <c r="R90" s="211" t="s">
        <v>225</v>
      </c>
      <c r="S90" s="211" t="s">
        <v>249</v>
      </c>
      <c r="T90" s="211">
        <v>7</v>
      </c>
      <c r="U90" s="252" t="s">
        <v>210</v>
      </c>
      <c r="V90" s="240" t="s">
        <v>0</v>
      </c>
      <c r="W90" s="240" t="s">
        <v>199</v>
      </c>
      <c r="X90" s="240">
        <v>3</v>
      </c>
      <c r="Y90" s="240">
        <f t="shared" si="7"/>
        <v>17</v>
      </c>
      <c r="Z90" s="240">
        <v>13</v>
      </c>
      <c r="AA90" s="241" t="s">
        <v>208</v>
      </c>
      <c r="AB90" s="522" t="s">
        <v>1175</v>
      </c>
      <c r="AC90" s="522" t="s">
        <v>1175</v>
      </c>
      <c r="AD90" s="522" t="s">
        <v>1175</v>
      </c>
      <c r="AE90" s="522" t="s">
        <v>1175</v>
      </c>
      <c r="AF90" s="522" t="s">
        <v>1175</v>
      </c>
      <c r="AG90" s="522" t="s">
        <v>1175</v>
      </c>
      <c r="AH90" s="522" t="s">
        <v>1175</v>
      </c>
      <c r="AI90" s="121"/>
      <c r="AJ90" s="523"/>
      <c r="AK90" s="523"/>
      <c r="AL90" s="523"/>
      <c r="AM90" s="523"/>
      <c r="AN90" s="523"/>
      <c r="AO90" s="523"/>
      <c r="AP90" s="523"/>
      <c r="AQ90" s="523"/>
      <c r="AR90" s="578"/>
      <c r="AS90" s="522" t="s">
        <v>1195</v>
      </c>
      <c r="AT90" s="523"/>
      <c r="AU90" s="19"/>
    </row>
    <row r="91" spans="1:47" ht="12.75">
      <c r="A91" s="21">
        <v>84</v>
      </c>
      <c r="B91" s="253" t="s">
        <v>488</v>
      </c>
      <c r="C91" s="706"/>
      <c r="D91" s="251" t="s">
        <v>264</v>
      </c>
      <c r="E91" s="243">
        <v>195</v>
      </c>
      <c r="F91" s="525" t="s">
        <v>1092</v>
      </c>
      <c r="G91" s="526" t="str">
        <f t="shared" si="6"/>
        <v>00C3</v>
      </c>
      <c r="H91" s="208">
        <v>6</v>
      </c>
      <c r="I91" s="202" t="s">
        <v>542</v>
      </c>
      <c r="J91" s="209" t="s">
        <v>534</v>
      </c>
      <c r="K91" s="210">
        <v>2</v>
      </c>
      <c r="L91" s="211" t="s">
        <v>199</v>
      </c>
      <c r="M91" s="244"/>
      <c r="N91" s="244"/>
      <c r="O91" s="244"/>
      <c r="P91" s="252" t="s">
        <v>210</v>
      </c>
      <c r="Q91" s="202" t="s">
        <v>547</v>
      </c>
      <c r="R91" s="211" t="s">
        <v>225</v>
      </c>
      <c r="S91" s="211" t="s">
        <v>249</v>
      </c>
      <c r="T91" s="211">
        <v>8</v>
      </c>
      <c r="U91" s="252" t="s">
        <v>210</v>
      </c>
      <c r="V91" s="240" t="s">
        <v>0</v>
      </c>
      <c r="W91" s="240" t="s">
        <v>199</v>
      </c>
      <c r="X91" s="240">
        <v>3</v>
      </c>
      <c r="Y91" s="240">
        <f t="shared" si="7"/>
        <v>18</v>
      </c>
      <c r="Z91" s="240">
        <v>14</v>
      </c>
      <c r="AA91" s="241" t="s">
        <v>207</v>
      </c>
      <c r="AB91" s="522" t="s">
        <v>1175</v>
      </c>
      <c r="AC91" s="522" t="s">
        <v>1175</v>
      </c>
      <c r="AD91" s="522" t="s">
        <v>1175</v>
      </c>
      <c r="AE91" s="522" t="s">
        <v>1175</v>
      </c>
      <c r="AF91" s="522" t="s">
        <v>1175</v>
      </c>
      <c r="AG91" s="522" t="s">
        <v>1175</v>
      </c>
      <c r="AH91" s="522" t="s">
        <v>1175</v>
      </c>
      <c r="AI91" s="121"/>
      <c r="AJ91" s="523"/>
      <c r="AK91" s="523"/>
      <c r="AL91" s="523"/>
      <c r="AM91" s="523"/>
      <c r="AN91" s="523"/>
      <c r="AO91" s="523"/>
      <c r="AP91" s="523"/>
      <c r="AQ91" s="523"/>
      <c r="AR91" s="578"/>
      <c r="AS91" s="522" t="s">
        <v>1195</v>
      </c>
      <c r="AT91" s="523"/>
      <c r="AU91" s="19"/>
    </row>
    <row r="92" spans="1:47" ht="12.75">
      <c r="A92" s="21">
        <v>85</v>
      </c>
      <c r="B92" s="253" t="s">
        <v>489</v>
      </c>
      <c r="C92" s="706"/>
      <c r="D92" s="251" t="s">
        <v>264</v>
      </c>
      <c r="E92" s="243">
        <v>690</v>
      </c>
      <c r="F92" s="525" t="s">
        <v>1092</v>
      </c>
      <c r="G92" s="526" t="str">
        <f t="shared" si="6"/>
        <v>02B2</v>
      </c>
      <c r="H92" s="208">
        <v>6</v>
      </c>
      <c r="I92" s="202" t="s">
        <v>542</v>
      </c>
      <c r="J92" s="209" t="s">
        <v>535</v>
      </c>
      <c r="K92" s="210">
        <v>2</v>
      </c>
      <c r="L92" s="211" t="s">
        <v>199</v>
      </c>
      <c r="M92" s="244"/>
      <c r="N92" s="244"/>
      <c r="O92" s="244"/>
      <c r="P92" s="252" t="s">
        <v>210</v>
      </c>
      <c r="Q92" s="202" t="s">
        <v>547</v>
      </c>
      <c r="R92" s="211" t="s">
        <v>225</v>
      </c>
      <c r="S92" s="211" t="s">
        <v>249</v>
      </c>
      <c r="T92" s="211">
        <v>9</v>
      </c>
      <c r="U92" s="252" t="s">
        <v>210</v>
      </c>
      <c r="V92" s="240" t="s">
        <v>0</v>
      </c>
      <c r="W92" s="240" t="s">
        <v>199</v>
      </c>
      <c r="X92" s="240">
        <v>3</v>
      </c>
      <c r="Y92" s="240">
        <f t="shared" si="7"/>
        <v>18</v>
      </c>
      <c r="Z92" s="240">
        <v>14</v>
      </c>
      <c r="AA92" s="241" t="s">
        <v>208</v>
      </c>
      <c r="AB92" s="522" t="s">
        <v>1175</v>
      </c>
      <c r="AC92" s="522" t="s">
        <v>1175</v>
      </c>
      <c r="AD92" s="522" t="s">
        <v>1175</v>
      </c>
      <c r="AE92" s="522" t="s">
        <v>1175</v>
      </c>
      <c r="AF92" s="522" t="s">
        <v>1175</v>
      </c>
      <c r="AG92" s="522" t="s">
        <v>1175</v>
      </c>
      <c r="AH92" s="522" t="s">
        <v>1175</v>
      </c>
      <c r="AI92" s="121"/>
      <c r="AJ92" s="523"/>
      <c r="AK92" s="523"/>
      <c r="AL92" s="523"/>
      <c r="AM92" s="523"/>
      <c r="AN92" s="523"/>
      <c r="AO92" s="523"/>
      <c r="AP92" s="523"/>
      <c r="AQ92" s="523"/>
      <c r="AR92" s="578"/>
      <c r="AS92" s="522" t="s">
        <v>1195</v>
      </c>
      <c r="AT92" s="523"/>
      <c r="AU92" s="19"/>
    </row>
    <row r="93" spans="1:47" ht="12.75">
      <c r="A93" s="21">
        <v>86</v>
      </c>
      <c r="B93" s="253" t="s">
        <v>490</v>
      </c>
      <c r="C93" s="706"/>
      <c r="D93" s="251" t="s">
        <v>264</v>
      </c>
      <c r="E93" s="243">
        <v>82</v>
      </c>
      <c r="F93" s="525" t="s">
        <v>1092</v>
      </c>
      <c r="G93" s="526" t="str">
        <f t="shared" si="6"/>
        <v>0052</v>
      </c>
      <c r="H93" s="208">
        <v>6</v>
      </c>
      <c r="I93" s="202" t="s">
        <v>542</v>
      </c>
      <c r="J93" s="209" t="s">
        <v>536</v>
      </c>
      <c r="K93" s="210">
        <v>2</v>
      </c>
      <c r="L93" s="211" t="s">
        <v>199</v>
      </c>
      <c r="M93" s="244"/>
      <c r="N93" s="244"/>
      <c r="O93" s="244"/>
      <c r="P93" s="252" t="s">
        <v>210</v>
      </c>
      <c r="Q93" s="202" t="s">
        <v>547</v>
      </c>
      <c r="R93" s="211" t="s">
        <v>225</v>
      </c>
      <c r="S93" s="211" t="s">
        <v>249</v>
      </c>
      <c r="T93" s="211">
        <v>10</v>
      </c>
      <c r="U93" s="252" t="s">
        <v>210</v>
      </c>
      <c r="V93" s="240" t="s">
        <v>0</v>
      </c>
      <c r="W93" s="240" t="s">
        <v>199</v>
      </c>
      <c r="X93" s="240">
        <v>3</v>
      </c>
      <c r="Y93" s="240">
        <f t="shared" si="7"/>
        <v>19</v>
      </c>
      <c r="Z93" s="240">
        <v>15</v>
      </c>
      <c r="AA93" s="241" t="s">
        <v>207</v>
      </c>
      <c r="AB93" s="522" t="s">
        <v>1175</v>
      </c>
      <c r="AC93" s="522" t="s">
        <v>1175</v>
      </c>
      <c r="AD93" s="522" t="s">
        <v>1175</v>
      </c>
      <c r="AE93" s="522" t="s">
        <v>1175</v>
      </c>
      <c r="AF93" s="522" t="s">
        <v>1175</v>
      </c>
      <c r="AG93" s="522" t="s">
        <v>1175</v>
      </c>
      <c r="AH93" s="522" t="s">
        <v>1175</v>
      </c>
      <c r="AI93" s="121"/>
      <c r="AJ93" s="523"/>
      <c r="AK93" s="523"/>
      <c r="AL93" s="523"/>
      <c r="AM93" s="523"/>
      <c r="AN93" s="523"/>
      <c r="AO93" s="523"/>
      <c r="AP93" s="523"/>
      <c r="AQ93" s="523"/>
      <c r="AR93" s="578"/>
      <c r="AS93" s="522" t="s">
        <v>1195</v>
      </c>
      <c r="AT93" s="523"/>
      <c r="AU93" s="19"/>
    </row>
    <row r="94" spans="1:47" ht="12.75">
      <c r="A94" s="21">
        <v>87</v>
      </c>
      <c r="B94" s="253" t="s">
        <v>491</v>
      </c>
      <c r="C94" s="706"/>
      <c r="D94" s="251" t="s">
        <v>264</v>
      </c>
      <c r="E94" s="243">
        <v>751</v>
      </c>
      <c r="F94" s="525" t="s">
        <v>1092</v>
      </c>
      <c r="G94" s="526" t="str">
        <f t="shared" si="6"/>
        <v>02EF</v>
      </c>
      <c r="H94" s="208">
        <v>6</v>
      </c>
      <c r="I94" s="202" t="s">
        <v>542</v>
      </c>
      <c r="J94" s="209" t="s">
        <v>537</v>
      </c>
      <c r="K94" s="210">
        <v>2</v>
      </c>
      <c r="L94" s="211" t="s">
        <v>199</v>
      </c>
      <c r="M94" s="244"/>
      <c r="N94" s="244"/>
      <c r="O94" s="244"/>
      <c r="P94" s="252" t="s">
        <v>210</v>
      </c>
      <c r="Q94" s="202" t="s">
        <v>547</v>
      </c>
      <c r="R94" s="211" t="s">
        <v>225</v>
      </c>
      <c r="S94" s="211" t="s">
        <v>249</v>
      </c>
      <c r="T94" s="211">
        <v>11</v>
      </c>
      <c r="U94" s="252" t="s">
        <v>210</v>
      </c>
      <c r="V94" s="240" t="s">
        <v>0</v>
      </c>
      <c r="W94" s="240" t="s">
        <v>199</v>
      </c>
      <c r="X94" s="240">
        <v>3</v>
      </c>
      <c r="Y94" s="240">
        <f t="shared" si="7"/>
        <v>19</v>
      </c>
      <c r="Z94" s="240">
        <v>15</v>
      </c>
      <c r="AA94" s="241" t="s">
        <v>208</v>
      </c>
      <c r="AB94" s="522" t="s">
        <v>1175</v>
      </c>
      <c r="AC94" s="522" t="s">
        <v>1175</v>
      </c>
      <c r="AD94" s="522" t="s">
        <v>1175</v>
      </c>
      <c r="AE94" s="522" t="s">
        <v>1175</v>
      </c>
      <c r="AF94" s="522" t="s">
        <v>1175</v>
      </c>
      <c r="AG94" s="522" t="s">
        <v>1175</v>
      </c>
      <c r="AH94" s="522" t="s">
        <v>1175</v>
      </c>
      <c r="AI94" s="121"/>
      <c r="AJ94" s="523"/>
      <c r="AK94" s="523"/>
      <c r="AL94" s="523"/>
      <c r="AM94" s="523"/>
      <c r="AN94" s="523"/>
      <c r="AO94" s="523"/>
      <c r="AP94" s="523"/>
      <c r="AQ94" s="523"/>
      <c r="AR94" s="578"/>
      <c r="AS94" s="522" t="s">
        <v>1195</v>
      </c>
      <c r="AT94" s="523"/>
      <c r="AU94" s="19"/>
    </row>
    <row r="95" spans="1:47" ht="12.75">
      <c r="A95" s="21">
        <v>88</v>
      </c>
      <c r="B95" s="253" t="s">
        <v>492</v>
      </c>
      <c r="C95" s="706"/>
      <c r="D95" s="251" t="s">
        <v>264</v>
      </c>
      <c r="E95" s="243">
        <v>724</v>
      </c>
      <c r="F95" s="525" t="s">
        <v>1092</v>
      </c>
      <c r="G95" s="526" t="str">
        <f t="shared" si="6"/>
        <v>02D4</v>
      </c>
      <c r="H95" s="208">
        <v>6</v>
      </c>
      <c r="I95" s="202" t="s">
        <v>542</v>
      </c>
      <c r="J95" s="209" t="s">
        <v>538</v>
      </c>
      <c r="K95" s="210">
        <v>2</v>
      </c>
      <c r="L95" s="211" t="s">
        <v>199</v>
      </c>
      <c r="M95" s="244"/>
      <c r="N95" s="244"/>
      <c r="O95" s="244"/>
      <c r="P95" s="252" t="s">
        <v>211</v>
      </c>
      <c r="Q95" s="202" t="s">
        <v>547</v>
      </c>
      <c r="R95" s="211" t="s">
        <v>225</v>
      </c>
      <c r="S95" s="211" t="s">
        <v>249</v>
      </c>
      <c r="T95" s="211">
        <v>12</v>
      </c>
      <c r="U95" s="252" t="s">
        <v>210</v>
      </c>
      <c r="V95" s="240" t="s">
        <v>0</v>
      </c>
      <c r="W95" s="240" t="s">
        <v>199</v>
      </c>
      <c r="X95" s="240">
        <v>3</v>
      </c>
      <c r="Y95" s="240">
        <f t="shared" si="7"/>
        <v>20</v>
      </c>
      <c r="Z95" s="240">
        <v>16</v>
      </c>
      <c r="AA95" s="241" t="s">
        <v>207</v>
      </c>
      <c r="AB95" s="522" t="s">
        <v>1175</v>
      </c>
      <c r="AC95" s="522" t="s">
        <v>1175</v>
      </c>
      <c r="AD95" s="522" t="s">
        <v>1175</v>
      </c>
      <c r="AE95" s="522" t="s">
        <v>1175</v>
      </c>
      <c r="AF95" s="522" t="s">
        <v>1175</v>
      </c>
      <c r="AG95" s="522" t="s">
        <v>1175</v>
      </c>
      <c r="AH95" s="522" t="s">
        <v>1175</v>
      </c>
      <c r="AI95" s="121"/>
      <c r="AJ95" s="523"/>
      <c r="AK95" s="523"/>
      <c r="AL95" s="523"/>
      <c r="AM95" s="523"/>
      <c r="AN95" s="523"/>
      <c r="AO95" s="523"/>
      <c r="AP95" s="523"/>
      <c r="AQ95" s="523"/>
      <c r="AR95" s="578"/>
      <c r="AS95" s="522" t="s">
        <v>1195</v>
      </c>
      <c r="AT95" s="523"/>
      <c r="AU95" s="19"/>
    </row>
    <row r="96" spans="1:48" ht="12.75">
      <c r="A96" s="687">
        <v>89</v>
      </c>
      <c r="B96" s="253"/>
      <c r="C96" s="706"/>
      <c r="D96" s="635" t="s">
        <v>264</v>
      </c>
      <c r="E96" s="634">
        <v>288</v>
      </c>
      <c r="F96" s="618" t="s">
        <v>1092</v>
      </c>
      <c r="G96" s="619" t="str">
        <f>DEC2HEX(E96,4)</f>
        <v>0120</v>
      </c>
      <c r="H96" s="208">
        <v>7</v>
      </c>
      <c r="I96" s="202" t="s">
        <v>542</v>
      </c>
      <c r="J96" s="209" t="s">
        <v>538</v>
      </c>
      <c r="K96" s="210">
        <v>3</v>
      </c>
      <c r="L96" s="211" t="s">
        <v>199</v>
      </c>
      <c r="M96" s="244"/>
      <c r="N96" s="244"/>
      <c r="O96" s="244"/>
      <c r="P96" s="252" t="s">
        <v>1217</v>
      </c>
      <c r="Q96" s="202" t="s">
        <v>684</v>
      </c>
      <c r="R96" s="211" t="s">
        <v>224</v>
      </c>
      <c r="S96" s="211" t="s">
        <v>249</v>
      </c>
      <c r="T96" s="211">
        <v>13</v>
      </c>
      <c r="U96" s="252" t="s">
        <v>211</v>
      </c>
      <c r="V96" s="240" t="s">
        <v>53</v>
      </c>
      <c r="W96" s="240" t="s">
        <v>199</v>
      </c>
      <c r="X96" s="240">
        <v>3</v>
      </c>
      <c r="Y96" s="240">
        <v>20</v>
      </c>
      <c r="Z96" s="240">
        <v>16</v>
      </c>
      <c r="AA96" s="241" t="s">
        <v>1218</v>
      </c>
      <c r="AB96" s="577"/>
      <c r="AC96" s="577"/>
      <c r="AD96" s="577"/>
      <c r="AE96" s="577"/>
      <c r="AF96" s="577"/>
      <c r="AG96" s="577"/>
      <c r="AH96" s="577"/>
      <c r="AI96" s="576"/>
      <c r="AJ96" s="578"/>
      <c r="AK96" s="578"/>
      <c r="AL96" s="578"/>
      <c r="AM96" s="578"/>
      <c r="AN96" s="578"/>
      <c r="AO96" s="578"/>
      <c r="AP96" s="578"/>
      <c r="AQ96" s="578"/>
      <c r="AR96" s="578"/>
      <c r="AS96" s="591"/>
      <c r="AT96" s="578"/>
      <c r="AU96" s="19" t="s">
        <v>1330</v>
      </c>
      <c r="AV96" s="10" t="s">
        <v>1219</v>
      </c>
    </row>
    <row r="97" spans="22:48" ht="13.5" thickBot="1">
      <c r="V97" s="10"/>
      <c r="AU97" s="2"/>
      <c r="AV97" s="15"/>
    </row>
    <row r="98" spans="2:49" ht="12.75">
      <c r="B98" s="133" t="s">
        <v>1138</v>
      </c>
      <c r="C98" s="704"/>
      <c r="AU98" s="685">
        <v>1202897</v>
      </c>
      <c r="AV98" s="685"/>
      <c r="AW98" s="685" t="s">
        <v>1269</v>
      </c>
    </row>
    <row r="99" spans="28:49" ht="12.75">
      <c r="AB99" s="112" t="s">
        <v>1144</v>
      </c>
      <c r="AC99" s="171" t="s">
        <v>1148</v>
      </c>
      <c r="AK99" s="523"/>
      <c r="AL99" s="386" t="s">
        <v>1179</v>
      </c>
      <c r="AU99" s="686">
        <v>1202898</v>
      </c>
      <c r="AV99" s="686"/>
      <c r="AW99" s="686" t="s">
        <v>1270</v>
      </c>
    </row>
    <row r="100" spans="28:49" ht="12.75">
      <c r="AB100" s="112" t="s">
        <v>1145</v>
      </c>
      <c r="AC100" s="171" t="s">
        <v>1147</v>
      </c>
      <c r="AK100" s="528"/>
      <c r="AL100" s="386" t="s">
        <v>1180</v>
      </c>
      <c r="AU100" s="686">
        <v>1202899</v>
      </c>
      <c r="AV100" s="686"/>
      <c r="AW100" s="686" t="s">
        <v>1271</v>
      </c>
    </row>
    <row r="101" spans="6:49" ht="12.75">
      <c r="F101" s="173"/>
      <c r="G101" s="174"/>
      <c r="H101" s="16" t="s">
        <v>1150</v>
      </c>
      <c r="I101" s="8"/>
      <c r="J101" s="8"/>
      <c r="AB101" s="112" t="s">
        <v>1146</v>
      </c>
      <c r="AC101" s="171" t="s">
        <v>1149</v>
      </c>
      <c r="AU101" s="686">
        <v>1202900</v>
      </c>
      <c r="AV101" s="686"/>
      <c r="AW101" s="686" t="s">
        <v>1272</v>
      </c>
    </row>
    <row r="102" spans="6:48" ht="12.75">
      <c r="F102" s="534"/>
      <c r="G102" s="535"/>
      <c r="H102" s="15" t="s">
        <v>1152</v>
      </c>
      <c r="AB102" s="527" t="s">
        <v>1177</v>
      </c>
      <c r="AC102" s="540" t="s">
        <v>1184</v>
      </c>
      <c r="AJ102" s="524" t="s">
        <v>1176</v>
      </c>
      <c r="AK102" s="386" t="s">
        <v>1182</v>
      </c>
      <c r="AU102" s="2"/>
      <c r="AV102" s="15"/>
    </row>
    <row r="103" spans="6:48" ht="12.75">
      <c r="F103" s="536"/>
      <c r="G103" s="537"/>
      <c r="H103" s="15" t="s">
        <v>1178</v>
      </c>
      <c r="AB103" s="538" t="s">
        <v>1143</v>
      </c>
      <c r="AC103" s="169" t="s">
        <v>1151</v>
      </c>
      <c r="AJ103" s="524" t="s">
        <v>1164</v>
      </c>
      <c r="AK103" s="386" t="s">
        <v>1181</v>
      </c>
      <c r="AU103" s="2"/>
      <c r="AV103" s="15"/>
    </row>
    <row r="104" spans="28:48" ht="12.75">
      <c r="AB104" s="539" t="s">
        <v>1139</v>
      </c>
      <c r="AC104" s="169" t="s">
        <v>1183</v>
      </c>
      <c r="AU104" s="2"/>
      <c r="AV104" s="15"/>
    </row>
    <row r="105" spans="47:48" ht="12.75">
      <c r="AU105" s="2"/>
      <c r="AV105" s="15"/>
    </row>
    <row r="106" spans="46:48" ht="12.75">
      <c r="AT106" s="2" t="s">
        <v>1365</v>
      </c>
      <c r="AU106" s="746" t="s">
        <v>1366</v>
      </c>
      <c r="AV106" s="15" t="s">
        <v>1358</v>
      </c>
    </row>
    <row r="107" spans="46:48" ht="12.75">
      <c r="AT107" s="2" t="s">
        <v>1365</v>
      </c>
      <c r="AU107" s="746" t="s">
        <v>1367</v>
      </c>
      <c r="AV107" s="15" t="s">
        <v>1359</v>
      </c>
    </row>
    <row r="108" spans="39:48" ht="12.75">
      <c r="AM108" s="15"/>
      <c r="AN108"/>
      <c r="AO108"/>
      <c r="AP108"/>
      <c r="AQ108"/>
      <c r="AR108"/>
      <c r="AS108"/>
      <c r="AT108" t="s">
        <v>1365</v>
      </c>
      <c r="AU108" s="748" t="s">
        <v>1368</v>
      </c>
      <c r="AV108" t="s">
        <v>1360</v>
      </c>
    </row>
    <row r="109" spans="46:48" ht="12.75">
      <c r="AT109" s="2" t="s">
        <v>1365</v>
      </c>
      <c r="AU109" s="8" t="s">
        <v>1369</v>
      </c>
      <c r="AV109" t="s">
        <v>1361</v>
      </c>
    </row>
    <row r="110" spans="46:48" ht="12.75">
      <c r="AT110" s="2" t="s">
        <v>1365</v>
      </c>
      <c r="AU110" s="747" t="s">
        <v>1370</v>
      </c>
      <c r="AV110" t="s">
        <v>1362</v>
      </c>
    </row>
    <row r="111" spans="46:48" ht="12.75">
      <c r="AT111" s="2" t="s">
        <v>1365</v>
      </c>
      <c r="AU111" s="747" t="s">
        <v>1371</v>
      </c>
      <c r="AV111" t="s">
        <v>1363</v>
      </c>
    </row>
    <row r="112" spans="46:48" ht="12.75">
      <c r="AT112" s="2" t="s">
        <v>1365</v>
      </c>
      <c r="AU112" s="747" t="s">
        <v>1372</v>
      </c>
      <c r="AV112" t="s">
        <v>1364</v>
      </c>
    </row>
  </sheetData>
  <sheetProtection/>
  <mergeCells count="11">
    <mergeCell ref="I2:N2"/>
    <mergeCell ref="D2:G2"/>
    <mergeCell ref="AB3:AQ3"/>
    <mergeCell ref="Q1:AA1"/>
    <mergeCell ref="Q2:U2"/>
    <mergeCell ref="F3:G3"/>
    <mergeCell ref="B1:P1"/>
    <mergeCell ref="V2:AA2"/>
    <mergeCell ref="AJ1:AQ1"/>
    <mergeCell ref="D3:E3"/>
    <mergeCell ref="O2:P2"/>
  </mergeCells>
  <printOptions/>
  <pageMargins left="0.75" right="0.75" top="1" bottom="1" header="0.5" footer="0.5"/>
  <pageSetup fitToHeight="0" fitToWidth="1" horizontalDpi="600" verticalDpi="600" orientation="landscape" paperSize="9" scale="29" r:id="rId3"/>
  <headerFooter alignWithMargins="0">
    <oddHeader>&amp;L&amp;20Alice&amp;C&amp;20&amp;A&amp;R&amp;20St. Genis-Pouilly</oddHeader>
  </headerFooter>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X105"/>
  <sheetViews>
    <sheetView zoomScalePageLayoutView="0" workbookViewId="0" topLeftCell="A22">
      <selection activeCell="P45" sqref="P45:Q45"/>
    </sheetView>
  </sheetViews>
  <sheetFormatPr defaultColWidth="9.140625" defaultRowHeight="12.75"/>
  <cols>
    <col min="1" max="1" width="3.8515625" style="1" customWidth="1"/>
    <col min="2" max="2" width="12.28125" style="0" customWidth="1"/>
    <col min="3" max="3" width="8.8515625" style="1" customWidth="1"/>
    <col min="4" max="4" width="5.140625" style="1" customWidth="1"/>
    <col min="5" max="5" width="3.57421875" style="13" customWidth="1"/>
    <col min="6" max="6" width="5.00390625" style="15" bestFit="1" customWidth="1"/>
    <col min="7" max="7" width="3.7109375" style="1" customWidth="1"/>
    <col min="8" max="8" width="5.421875" style="1" customWidth="1"/>
    <col min="9" max="9" width="14.57421875" style="1" customWidth="1"/>
    <col min="10" max="10" width="3.421875" style="1" customWidth="1"/>
    <col min="11" max="11" width="4.28125" style="1" customWidth="1"/>
    <col min="12" max="12" width="3.8515625" style="1" customWidth="1"/>
    <col min="13" max="13" width="3.7109375" style="1" customWidth="1"/>
    <col min="14" max="14" width="3.8515625" style="1" customWidth="1"/>
    <col min="15" max="15" width="5.57421875" style="2" bestFit="1" customWidth="1"/>
    <col min="16" max="16" width="5.28125" style="1" bestFit="1" customWidth="1"/>
    <col min="17" max="17" width="7.28125" style="1" customWidth="1"/>
    <col min="18" max="18" width="2.421875" style="1" customWidth="1"/>
    <col min="19" max="19" width="3.00390625" style="1" customWidth="1"/>
    <col min="20" max="21" width="7.140625" style="2" customWidth="1"/>
    <col min="22" max="24" width="6.28125" style="1" customWidth="1"/>
    <col min="25" max="25" width="5.57421875" style="1" customWidth="1"/>
    <col min="26" max="33" width="6.7109375" style="2" customWidth="1"/>
    <col min="34" max="34" width="6.8515625" style="2" customWidth="1"/>
    <col min="35" max="35" width="3.57421875" style="2" customWidth="1"/>
    <col min="36" max="39" width="3.7109375" style="2" customWidth="1"/>
    <col min="40" max="40" width="3.421875" style="2" customWidth="1"/>
    <col min="41" max="42" width="3.7109375" style="2" customWidth="1"/>
    <col min="43" max="43" width="7.8515625" style="2" customWidth="1"/>
    <col min="44" max="44" width="6.421875" style="2" customWidth="1"/>
    <col min="45" max="45" width="8.57421875" style="2" customWidth="1"/>
    <col min="46" max="46" width="70.00390625" style="15" bestFit="1" customWidth="1"/>
  </cols>
  <sheetData>
    <row r="1" spans="1:46" ht="12.75">
      <c r="A1" s="19"/>
      <c r="B1" s="774" t="s">
        <v>1094</v>
      </c>
      <c r="C1" s="774"/>
      <c r="D1" s="774"/>
      <c r="E1" s="774"/>
      <c r="F1" s="774"/>
      <c r="G1" s="774"/>
      <c r="H1" s="774"/>
      <c r="I1" s="774"/>
      <c r="J1" s="774"/>
      <c r="K1" s="774"/>
      <c r="L1" s="774"/>
      <c r="M1" s="774"/>
      <c r="N1" s="774"/>
      <c r="O1" s="774"/>
      <c r="P1" s="774" t="s">
        <v>493</v>
      </c>
      <c r="Q1" s="774"/>
      <c r="R1" s="774"/>
      <c r="S1" s="774"/>
      <c r="T1" s="774"/>
      <c r="U1" s="774"/>
      <c r="V1" s="774"/>
      <c r="W1" s="774"/>
      <c r="X1" s="774"/>
      <c r="Y1" s="774"/>
      <c r="Z1" s="774"/>
      <c r="AA1" s="434"/>
      <c r="AB1" s="434"/>
      <c r="AC1" s="434"/>
      <c r="AD1" s="434"/>
      <c r="AE1" s="434"/>
      <c r="AF1" s="434"/>
      <c r="AG1" s="434"/>
      <c r="AH1" s="41"/>
      <c r="AI1" s="777" t="s">
        <v>1162</v>
      </c>
      <c r="AJ1" s="770"/>
      <c r="AK1" s="770"/>
      <c r="AL1" s="770"/>
      <c r="AM1" s="770"/>
      <c r="AN1" s="770"/>
      <c r="AO1" s="770"/>
      <c r="AP1" s="771"/>
      <c r="AQ1" s="434"/>
      <c r="AR1" s="434"/>
      <c r="AS1" s="434"/>
      <c r="AT1" s="18"/>
    </row>
    <row r="2" spans="1:46" ht="12.75">
      <c r="A2" s="21"/>
      <c r="B2" s="21" t="s">
        <v>167</v>
      </c>
      <c r="C2" s="775" t="s">
        <v>200</v>
      </c>
      <c r="D2" s="775"/>
      <c r="E2" s="775"/>
      <c r="F2" s="775"/>
      <c r="G2" s="21"/>
      <c r="H2" s="775" t="s">
        <v>1095</v>
      </c>
      <c r="I2" s="776"/>
      <c r="J2" s="776"/>
      <c r="K2" s="776"/>
      <c r="L2" s="776"/>
      <c r="M2" s="776"/>
      <c r="N2" s="775" t="s">
        <v>209</v>
      </c>
      <c r="O2" s="774"/>
      <c r="P2" s="775" t="s">
        <v>1096</v>
      </c>
      <c r="Q2" s="776"/>
      <c r="R2" s="776"/>
      <c r="S2" s="776"/>
      <c r="T2" s="776"/>
      <c r="U2" s="775" t="s">
        <v>1097</v>
      </c>
      <c r="V2" s="776"/>
      <c r="W2" s="776"/>
      <c r="X2" s="776"/>
      <c r="Y2" s="776"/>
      <c r="Z2" s="776"/>
      <c r="AA2" s="20" t="s">
        <v>1141</v>
      </c>
      <c r="AB2" s="20" t="s">
        <v>1142</v>
      </c>
      <c r="AC2" s="19" t="s">
        <v>1161</v>
      </c>
      <c r="AD2" s="19" t="s">
        <v>1160</v>
      </c>
      <c r="AE2" s="32" t="s">
        <v>1159</v>
      </c>
      <c r="AF2" s="19" t="s">
        <v>1158</v>
      </c>
      <c r="AG2" s="19" t="s">
        <v>1157</v>
      </c>
      <c r="AH2" s="19" t="s">
        <v>1163</v>
      </c>
      <c r="AI2" s="19">
        <v>1</v>
      </c>
      <c r="AJ2" s="19">
        <v>2</v>
      </c>
      <c r="AK2" s="19">
        <v>3</v>
      </c>
      <c r="AL2" s="19">
        <v>4</v>
      </c>
      <c r="AM2" s="19">
        <v>5</v>
      </c>
      <c r="AN2" s="19">
        <v>6</v>
      </c>
      <c r="AO2" s="19">
        <v>7</v>
      </c>
      <c r="AP2" s="19">
        <v>8</v>
      </c>
      <c r="AQ2" s="651" t="s">
        <v>1229</v>
      </c>
      <c r="AR2" s="86">
        <v>1024</v>
      </c>
      <c r="AS2" s="86" t="s">
        <v>1165</v>
      </c>
      <c r="AT2" s="119" t="s">
        <v>1130</v>
      </c>
    </row>
    <row r="3" spans="1:46" ht="12.75">
      <c r="A3" s="21" t="s">
        <v>197</v>
      </c>
      <c r="B3" s="21" t="s">
        <v>1098</v>
      </c>
      <c r="C3" s="775" t="s">
        <v>201</v>
      </c>
      <c r="D3" s="775"/>
      <c r="E3" s="775" t="s">
        <v>202</v>
      </c>
      <c r="F3" s="774"/>
      <c r="G3" s="21" t="s">
        <v>1099</v>
      </c>
      <c r="H3" s="21" t="s">
        <v>541</v>
      </c>
      <c r="I3" s="21" t="s">
        <v>556</v>
      </c>
      <c r="J3" s="21" t="s">
        <v>1102</v>
      </c>
      <c r="K3" s="21" t="s">
        <v>197</v>
      </c>
      <c r="L3" s="21" t="s">
        <v>1153</v>
      </c>
      <c r="M3" s="21" t="s">
        <v>196</v>
      </c>
      <c r="N3" s="21"/>
      <c r="O3" s="23" t="s">
        <v>201</v>
      </c>
      <c r="P3" s="21" t="s">
        <v>545</v>
      </c>
      <c r="Q3" s="21" t="s">
        <v>555</v>
      </c>
      <c r="R3" s="21"/>
      <c r="S3" s="21"/>
      <c r="T3" s="23" t="s">
        <v>201</v>
      </c>
      <c r="U3" s="23" t="s">
        <v>556</v>
      </c>
      <c r="V3" s="19" t="s">
        <v>204</v>
      </c>
      <c r="W3" s="21" t="s">
        <v>555</v>
      </c>
      <c r="X3" s="21" t="s">
        <v>196</v>
      </c>
      <c r="Y3" s="21" t="s">
        <v>203</v>
      </c>
      <c r="Z3" s="23" t="s">
        <v>206</v>
      </c>
      <c r="AA3" s="781"/>
      <c r="AB3" s="782"/>
      <c r="AC3" s="782"/>
      <c r="AD3" s="782"/>
      <c r="AE3" s="782"/>
      <c r="AF3" s="782"/>
      <c r="AG3" s="782"/>
      <c r="AH3" s="782"/>
      <c r="AI3" s="782"/>
      <c r="AJ3" s="782"/>
      <c r="AK3" s="782"/>
      <c r="AL3" s="782"/>
      <c r="AM3" s="782"/>
      <c r="AN3" s="782"/>
      <c r="AO3" s="782"/>
      <c r="AP3" s="783"/>
      <c r="AQ3" s="501"/>
      <c r="AR3" s="501"/>
      <c r="AS3" s="501"/>
      <c r="AT3" s="119"/>
    </row>
    <row r="4" spans="1:45" ht="12.75">
      <c r="A4" s="48"/>
      <c r="B4" s="55"/>
      <c r="C4" s="48"/>
      <c r="D4" s="48"/>
      <c r="E4" s="49"/>
      <c r="F4" s="50"/>
      <c r="G4" s="48"/>
      <c r="H4" s="48"/>
      <c r="I4" s="48"/>
      <c r="J4" s="48"/>
      <c r="K4" s="48"/>
      <c r="L4" s="48"/>
      <c r="M4" s="48"/>
      <c r="N4" s="48"/>
      <c r="O4" s="56"/>
      <c r="P4" s="48"/>
      <c r="Q4" s="48"/>
      <c r="R4" s="48"/>
      <c r="S4" s="45"/>
      <c r="T4" s="56"/>
      <c r="U4" s="56"/>
      <c r="V4" s="48"/>
      <c r="W4" s="48"/>
      <c r="X4" s="48"/>
      <c r="Y4" s="48"/>
      <c r="Z4" s="56"/>
      <c r="AA4" s="116"/>
      <c r="AB4" s="116"/>
      <c r="AC4" s="116"/>
      <c r="AD4" s="116"/>
      <c r="AE4" s="116"/>
      <c r="AF4" s="116"/>
      <c r="AG4" s="116"/>
      <c r="AH4" s="116"/>
      <c r="AI4" s="116"/>
      <c r="AJ4" s="116"/>
      <c r="AK4" s="116"/>
      <c r="AL4" s="116"/>
      <c r="AM4" s="116"/>
      <c r="AN4" s="116"/>
      <c r="AO4" s="116"/>
      <c r="AP4" s="116"/>
      <c r="AQ4" s="116"/>
      <c r="AR4" s="116"/>
      <c r="AS4" s="116"/>
    </row>
    <row r="5" spans="1:46" ht="12.75">
      <c r="A5" s="21">
        <v>1</v>
      </c>
      <c r="B5" s="245" t="s">
        <v>557</v>
      </c>
      <c r="C5" s="246" t="s">
        <v>264</v>
      </c>
      <c r="D5" s="221">
        <v>619</v>
      </c>
      <c r="E5" s="530" t="s">
        <v>1092</v>
      </c>
      <c r="F5" s="531" t="str">
        <f aca="true" t="shared" si="0" ref="F5:F26">DEC2HEX(D5,4)</f>
        <v>026B</v>
      </c>
      <c r="G5" s="193">
        <v>6</v>
      </c>
      <c r="H5" s="185" t="s">
        <v>542</v>
      </c>
      <c r="I5" s="194" t="s">
        <v>579</v>
      </c>
      <c r="J5" s="195">
        <v>3</v>
      </c>
      <c r="K5" s="196" t="s">
        <v>198</v>
      </c>
      <c r="L5" s="215"/>
      <c r="M5" s="215"/>
      <c r="N5" s="216"/>
      <c r="O5" s="222" t="s">
        <v>210</v>
      </c>
      <c r="P5" s="185" t="s">
        <v>684</v>
      </c>
      <c r="Q5" s="196" t="s">
        <v>225</v>
      </c>
      <c r="R5" s="196" t="s">
        <v>249</v>
      </c>
      <c r="S5" s="185">
        <v>5</v>
      </c>
      <c r="T5" s="222" t="s">
        <v>210</v>
      </c>
      <c r="U5" s="223" t="s">
        <v>0</v>
      </c>
      <c r="V5" s="223" t="s">
        <v>198</v>
      </c>
      <c r="W5" s="223">
        <v>1</v>
      </c>
      <c r="X5" s="223">
        <f>IF(Y5&lt;9,Y5+3,Y5+4)</f>
        <v>19</v>
      </c>
      <c r="Y5" s="223">
        <v>15</v>
      </c>
      <c r="Z5" s="224" t="s">
        <v>208</v>
      </c>
      <c r="AA5" s="522" t="s">
        <v>1175</v>
      </c>
      <c r="AB5" s="522" t="s">
        <v>1175</v>
      </c>
      <c r="AC5" s="522" t="s">
        <v>1175</v>
      </c>
      <c r="AD5" s="522" t="s">
        <v>1175</v>
      </c>
      <c r="AE5" s="522" t="s">
        <v>1175</v>
      </c>
      <c r="AF5" s="522" t="s">
        <v>1175</v>
      </c>
      <c r="AG5" s="522" t="s">
        <v>1175</v>
      </c>
      <c r="AH5" s="114"/>
      <c r="AI5" s="523"/>
      <c r="AJ5" s="523"/>
      <c r="AK5" s="523"/>
      <c r="AL5" s="523"/>
      <c r="AM5" s="523"/>
      <c r="AN5" s="523"/>
      <c r="AO5" s="523"/>
      <c r="AP5" s="523"/>
      <c r="AQ5" s="578"/>
      <c r="AR5" s="539" t="s">
        <v>1199</v>
      </c>
      <c r="AS5" s="523"/>
      <c r="AT5" s="672" t="s">
        <v>1255</v>
      </c>
    </row>
    <row r="6" spans="1:46" ht="12.75">
      <c r="A6" s="21">
        <v>2</v>
      </c>
      <c r="B6" s="245" t="s">
        <v>558</v>
      </c>
      <c r="C6" s="246" t="s">
        <v>264</v>
      </c>
      <c r="D6" s="221">
        <v>601</v>
      </c>
      <c r="E6" s="530" t="s">
        <v>1092</v>
      </c>
      <c r="F6" s="531" t="str">
        <f t="shared" si="0"/>
        <v>0259</v>
      </c>
      <c r="G6" s="193">
        <v>6</v>
      </c>
      <c r="H6" s="185" t="s">
        <v>542</v>
      </c>
      <c r="I6" s="194" t="s">
        <v>580</v>
      </c>
      <c r="J6" s="195">
        <v>3</v>
      </c>
      <c r="K6" s="196" t="s">
        <v>198</v>
      </c>
      <c r="L6" s="215"/>
      <c r="M6" s="215"/>
      <c r="N6" s="216"/>
      <c r="O6" s="222" t="s">
        <v>210</v>
      </c>
      <c r="P6" s="185" t="s">
        <v>684</v>
      </c>
      <c r="Q6" s="196" t="s">
        <v>225</v>
      </c>
      <c r="R6" s="196" t="s">
        <v>249</v>
      </c>
      <c r="S6" s="185">
        <v>4</v>
      </c>
      <c r="T6" s="222" t="s">
        <v>210</v>
      </c>
      <c r="U6" s="223" t="s">
        <v>0</v>
      </c>
      <c r="V6" s="223" t="s">
        <v>198</v>
      </c>
      <c r="W6" s="223">
        <v>1</v>
      </c>
      <c r="X6" s="223">
        <f aca="true" t="shared" si="1" ref="X6:X69">IF(Y6&lt;9,Y6+3,Y6+4)</f>
        <v>19</v>
      </c>
      <c r="Y6" s="223">
        <v>15</v>
      </c>
      <c r="Z6" s="224" t="s">
        <v>207</v>
      </c>
      <c r="AA6" s="522" t="s">
        <v>1175</v>
      </c>
      <c r="AB6" s="522" t="s">
        <v>1175</v>
      </c>
      <c r="AC6" s="522" t="s">
        <v>1175</v>
      </c>
      <c r="AD6" s="522" t="s">
        <v>1175</v>
      </c>
      <c r="AE6" s="522" t="s">
        <v>1175</v>
      </c>
      <c r="AF6" s="522" t="s">
        <v>1175</v>
      </c>
      <c r="AG6" s="522" t="s">
        <v>1175</v>
      </c>
      <c r="AH6" s="121"/>
      <c r="AI6" s="523"/>
      <c r="AJ6" s="523"/>
      <c r="AK6" s="523"/>
      <c r="AL6" s="523"/>
      <c r="AM6" s="523"/>
      <c r="AN6" s="523"/>
      <c r="AO6" s="523"/>
      <c r="AP6" s="523"/>
      <c r="AQ6" s="578"/>
      <c r="AR6" s="539" t="s">
        <v>1199</v>
      </c>
      <c r="AS6" s="523"/>
      <c r="AT6" s="123"/>
    </row>
    <row r="7" spans="1:46" ht="12.75">
      <c r="A7" s="21">
        <v>3</v>
      </c>
      <c r="B7" s="245" t="s">
        <v>559</v>
      </c>
      <c r="C7" s="246" t="s">
        <v>264</v>
      </c>
      <c r="D7" s="221">
        <v>727</v>
      </c>
      <c r="E7" s="530" t="s">
        <v>1092</v>
      </c>
      <c r="F7" s="531" t="str">
        <f t="shared" si="0"/>
        <v>02D7</v>
      </c>
      <c r="G7" s="193">
        <v>6</v>
      </c>
      <c r="H7" s="185" t="s">
        <v>542</v>
      </c>
      <c r="I7" s="194" t="s">
        <v>581</v>
      </c>
      <c r="J7" s="195">
        <v>3</v>
      </c>
      <c r="K7" s="196" t="s">
        <v>198</v>
      </c>
      <c r="L7" s="215"/>
      <c r="M7" s="215"/>
      <c r="N7" s="216"/>
      <c r="O7" s="222" t="s">
        <v>210</v>
      </c>
      <c r="P7" s="185" t="s">
        <v>684</v>
      </c>
      <c r="Q7" s="196" t="s">
        <v>225</v>
      </c>
      <c r="R7" s="196" t="s">
        <v>249</v>
      </c>
      <c r="S7" s="185">
        <v>3</v>
      </c>
      <c r="T7" s="222" t="s">
        <v>210</v>
      </c>
      <c r="U7" s="223" t="s">
        <v>0</v>
      </c>
      <c r="V7" s="223" t="s">
        <v>198</v>
      </c>
      <c r="W7" s="223">
        <v>1</v>
      </c>
      <c r="X7" s="223">
        <f t="shared" si="1"/>
        <v>18</v>
      </c>
      <c r="Y7" s="223">
        <v>14</v>
      </c>
      <c r="Z7" s="224" t="s">
        <v>208</v>
      </c>
      <c r="AA7" s="522" t="s">
        <v>1175</v>
      </c>
      <c r="AB7" s="522" t="s">
        <v>1175</v>
      </c>
      <c r="AC7" s="522" t="s">
        <v>1175</v>
      </c>
      <c r="AD7" s="522" t="s">
        <v>1175</v>
      </c>
      <c r="AE7" s="522" t="s">
        <v>1175</v>
      </c>
      <c r="AF7" s="522" t="s">
        <v>1175</v>
      </c>
      <c r="AG7" s="522" t="s">
        <v>1175</v>
      </c>
      <c r="AH7" s="121"/>
      <c r="AI7" s="523"/>
      <c r="AJ7" s="523"/>
      <c r="AK7" s="523"/>
      <c r="AL7" s="523"/>
      <c r="AM7" s="523"/>
      <c r="AN7" s="523"/>
      <c r="AO7" s="523"/>
      <c r="AP7" s="523"/>
      <c r="AQ7" s="578"/>
      <c r="AR7" s="539" t="s">
        <v>1199</v>
      </c>
      <c r="AS7" s="523"/>
      <c r="AT7" s="123"/>
    </row>
    <row r="8" spans="1:46" ht="12.75">
      <c r="A8" s="21">
        <v>4</v>
      </c>
      <c r="B8" s="245" t="s">
        <v>560</v>
      </c>
      <c r="C8" s="246" t="s">
        <v>264</v>
      </c>
      <c r="D8" s="221">
        <v>705</v>
      </c>
      <c r="E8" s="530" t="s">
        <v>1092</v>
      </c>
      <c r="F8" s="531" t="str">
        <f t="shared" si="0"/>
        <v>02C1</v>
      </c>
      <c r="G8" s="193">
        <v>6</v>
      </c>
      <c r="H8" s="185" t="s">
        <v>542</v>
      </c>
      <c r="I8" s="194" t="s">
        <v>582</v>
      </c>
      <c r="J8" s="195">
        <v>3</v>
      </c>
      <c r="K8" s="196" t="s">
        <v>198</v>
      </c>
      <c r="L8" s="215"/>
      <c r="M8" s="215"/>
      <c r="N8" s="216"/>
      <c r="O8" s="222" t="s">
        <v>210</v>
      </c>
      <c r="P8" s="185" t="s">
        <v>684</v>
      </c>
      <c r="Q8" s="196" t="s">
        <v>225</v>
      </c>
      <c r="R8" s="196" t="s">
        <v>249</v>
      </c>
      <c r="S8" s="185">
        <v>2</v>
      </c>
      <c r="T8" s="222" t="s">
        <v>210</v>
      </c>
      <c r="U8" s="223" t="s">
        <v>0</v>
      </c>
      <c r="V8" s="223" t="s">
        <v>198</v>
      </c>
      <c r="W8" s="223">
        <v>1</v>
      </c>
      <c r="X8" s="223">
        <f t="shared" si="1"/>
        <v>18</v>
      </c>
      <c r="Y8" s="223">
        <v>14</v>
      </c>
      <c r="Z8" s="224" t="s">
        <v>207</v>
      </c>
      <c r="AA8" s="522" t="s">
        <v>1175</v>
      </c>
      <c r="AB8" s="522" t="s">
        <v>1175</v>
      </c>
      <c r="AC8" s="522" t="s">
        <v>1175</v>
      </c>
      <c r="AD8" s="522" t="s">
        <v>1175</v>
      </c>
      <c r="AE8" s="522" t="s">
        <v>1175</v>
      </c>
      <c r="AF8" s="522" t="s">
        <v>1175</v>
      </c>
      <c r="AG8" s="522" t="s">
        <v>1175</v>
      </c>
      <c r="AH8" s="121"/>
      <c r="AI8" s="523"/>
      <c r="AJ8" s="523"/>
      <c r="AK8" s="523"/>
      <c r="AL8" s="523"/>
      <c r="AM8" s="523"/>
      <c r="AN8" s="523"/>
      <c r="AO8" s="523"/>
      <c r="AP8" s="523"/>
      <c r="AQ8" s="578"/>
      <c r="AR8" s="539" t="s">
        <v>1199</v>
      </c>
      <c r="AS8" s="523"/>
      <c r="AT8" s="672" t="s">
        <v>1201</v>
      </c>
    </row>
    <row r="9" spans="1:46" ht="12.75">
      <c r="A9" s="21">
        <v>5</v>
      </c>
      <c r="B9" s="245" t="s">
        <v>561</v>
      </c>
      <c r="C9" s="246" t="s">
        <v>264</v>
      </c>
      <c r="D9" s="221">
        <v>646</v>
      </c>
      <c r="E9" s="530" t="s">
        <v>1092</v>
      </c>
      <c r="F9" s="531" t="str">
        <f t="shared" si="0"/>
        <v>0286</v>
      </c>
      <c r="G9" s="193">
        <v>6</v>
      </c>
      <c r="H9" s="185" t="s">
        <v>542</v>
      </c>
      <c r="I9" s="194" t="s">
        <v>583</v>
      </c>
      <c r="J9" s="195">
        <v>3</v>
      </c>
      <c r="K9" s="196" t="s">
        <v>198</v>
      </c>
      <c r="L9" s="215"/>
      <c r="M9" s="215"/>
      <c r="N9" s="216"/>
      <c r="O9" s="222" t="s">
        <v>210</v>
      </c>
      <c r="P9" s="185" t="s">
        <v>684</v>
      </c>
      <c r="Q9" s="196" t="s">
        <v>225</v>
      </c>
      <c r="R9" s="196" t="s">
        <v>249</v>
      </c>
      <c r="S9" s="185">
        <v>1</v>
      </c>
      <c r="T9" s="222" t="s">
        <v>210</v>
      </c>
      <c r="U9" s="223" t="s">
        <v>0</v>
      </c>
      <c r="V9" s="223" t="s">
        <v>198</v>
      </c>
      <c r="W9" s="223">
        <v>1</v>
      </c>
      <c r="X9" s="223">
        <f t="shared" si="1"/>
        <v>17</v>
      </c>
      <c r="Y9" s="223">
        <v>13</v>
      </c>
      <c r="Z9" s="224" t="s">
        <v>208</v>
      </c>
      <c r="AA9" s="522" t="s">
        <v>1175</v>
      </c>
      <c r="AB9" s="522" t="s">
        <v>1175</v>
      </c>
      <c r="AC9" s="522" t="s">
        <v>1175</v>
      </c>
      <c r="AD9" s="522" t="s">
        <v>1175</v>
      </c>
      <c r="AE9" s="522" t="s">
        <v>1175</v>
      </c>
      <c r="AF9" s="522" t="s">
        <v>1175</v>
      </c>
      <c r="AG9" s="522" t="s">
        <v>1175</v>
      </c>
      <c r="AH9" s="121"/>
      <c r="AI9" s="523"/>
      <c r="AJ9" s="523"/>
      <c r="AK9" s="523"/>
      <c r="AL9" s="523"/>
      <c r="AM9" s="523"/>
      <c r="AN9" s="523"/>
      <c r="AO9" s="523"/>
      <c r="AP9" s="523"/>
      <c r="AQ9" s="578"/>
      <c r="AR9" s="539" t="s">
        <v>1199</v>
      </c>
      <c r="AS9" s="523"/>
      <c r="AT9" s="123"/>
    </row>
    <row r="10" spans="1:46" ht="12.75">
      <c r="A10" s="21">
        <v>6</v>
      </c>
      <c r="B10" s="245" t="s">
        <v>562</v>
      </c>
      <c r="C10" s="246" t="s">
        <v>264</v>
      </c>
      <c r="D10" s="221">
        <v>702</v>
      </c>
      <c r="E10" s="530" t="s">
        <v>1092</v>
      </c>
      <c r="F10" s="531" t="str">
        <f t="shared" si="0"/>
        <v>02BE</v>
      </c>
      <c r="G10" s="193">
        <v>6</v>
      </c>
      <c r="H10" s="185" t="s">
        <v>542</v>
      </c>
      <c r="I10" s="194" t="s">
        <v>584</v>
      </c>
      <c r="J10" s="195">
        <v>3</v>
      </c>
      <c r="K10" s="196" t="s">
        <v>198</v>
      </c>
      <c r="L10" s="215"/>
      <c r="M10" s="215"/>
      <c r="N10" s="216"/>
      <c r="O10" s="222" t="s">
        <v>210</v>
      </c>
      <c r="P10" s="185" t="s">
        <v>684</v>
      </c>
      <c r="Q10" s="196" t="s">
        <v>225</v>
      </c>
      <c r="R10" s="196" t="s">
        <v>248</v>
      </c>
      <c r="S10" s="185">
        <v>6</v>
      </c>
      <c r="T10" s="222" t="s">
        <v>210</v>
      </c>
      <c r="U10" s="223" t="s">
        <v>0</v>
      </c>
      <c r="V10" s="223" t="s">
        <v>198</v>
      </c>
      <c r="W10" s="223">
        <v>1</v>
      </c>
      <c r="X10" s="223">
        <f t="shared" si="1"/>
        <v>17</v>
      </c>
      <c r="Y10" s="223">
        <v>13</v>
      </c>
      <c r="Z10" s="224" t="s">
        <v>207</v>
      </c>
      <c r="AA10" s="522" t="s">
        <v>1175</v>
      </c>
      <c r="AB10" s="522" t="s">
        <v>1175</v>
      </c>
      <c r="AC10" s="522" t="s">
        <v>1175</v>
      </c>
      <c r="AD10" s="522" t="s">
        <v>1175</v>
      </c>
      <c r="AE10" s="522" t="s">
        <v>1175</v>
      </c>
      <c r="AF10" s="522" t="s">
        <v>1175</v>
      </c>
      <c r="AG10" s="522" t="s">
        <v>1175</v>
      </c>
      <c r="AH10" s="121"/>
      <c r="AI10" s="523"/>
      <c r="AJ10" s="523"/>
      <c r="AK10" s="523"/>
      <c r="AL10" s="523"/>
      <c r="AM10" s="523"/>
      <c r="AN10" s="523"/>
      <c r="AO10" s="523"/>
      <c r="AP10" s="523"/>
      <c r="AQ10" s="578"/>
      <c r="AR10" s="539" t="s">
        <v>1199</v>
      </c>
      <c r="AS10" s="523"/>
      <c r="AT10" s="123"/>
    </row>
    <row r="11" spans="1:46" ht="12.75">
      <c r="A11" s="21">
        <v>7</v>
      </c>
      <c r="B11" s="245" t="s">
        <v>563</v>
      </c>
      <c r="C11" s="246" t="s">
        <v>264</v>
      </c>
      <c r="D11" s="221">
        <v>607</v>
      </c>
      <c r="E11" s="530" t="s">
        <v>1092</v>
      </c>
      <c r="F11" s="531" t="str">
        <f t="shared" si="0"/>
        <v>025F</v>
      </c>
      <c r="G11" s="193">
        <v>6</v>
      </c>
      <c r="H11" s="185" t="s">
        <v>542</v>
      </c>
      <c r="I11" s="194" t="s">
        <v>585</v>
      </c>
      <c r="J11" s="195">
        <v>3</v>
      </c>
      <c r="K11" s="196" t="s">
        <v>198</v>
      </c>
      <c r="L11" s="215"/>
      <c r="M11" s="215"/>
      <c r="N11" s="216"/>
      <c r="O11" s="222" t="s">
        <v>210</v>
      </c>
      <c r="P11" s="185" t="s">
        <v>684</v>
      </c>
      <c r="Q11" s="196" t="s">
        <v>225</v>
      </c>
      <c r="R11" s="196" t="s">
        <v>248</v>
      </c>
      <c r="S11" s="185">
        <v>5</v>
      </c>
      <c r="T11" s="222" t="s">
        <v>210</v>
      </c>
      <c r="U11" s="223" t="s">
        <v>0</v>
      </c>
      <c r="V11" s="223" t="s">
        <v>198</v>
      </c>
      <c r="W11" s="223">
        <v>1</v>
      </c>
      <c r="X11" s="223">
        <f t="shared" si="1"/>
        <v>16</v>
      </c>
      <c r="Y11" s="223">
        <v>12</v>
      </c>
      <c r="Z11" s="224" t="s">
        <v>208</v>
      </c>
      <c r="AA11" s="522" t="s">
        <v>1175</v>
      </c>
      <c r="AB11" s="522" t="s">
        <v>1175</v>
      </c>
      <c r="AC11" s="522" t="s">
        <v>1175</v>
      </c>
      <c r="AD11" s="522" t="s">
        <v>1175</v>
      </c>
      <c r="AE11" s="522" t="s">
        <v>1175</v>
      </c>
      <c r="AF11" s="522" t="s">
        <v>1175</v>
      </c>
      <c r="AG11" s="522" t="s">
        <v>1175</v>
      </c>
      <c r="AH11" s="121"/>
      <c r="AI11" s="523"/>
      <c r="AJ11" s="523"/>
      <c r="AK11" s="523"/>
      <c r="AL11" s="523"/>
      <c r="AM11" s="523"/>
      <c r="AN11" s="523"/>
      <c r="AO11" s="523"/>
      <c r="AP11" s="523"/>
      <c r="AQ11" s="578"/>
      <c r="AR11" s="539" t="s">
        <v>1199</v>
      </c>
      <c r="AS11" s="523"/>
      <c r="AT11" s="123"/>
    </row>
    <row r="12" spans="1:46" ht="12.75">
      <c r="A12" s="21">
        <v>8</v>
      </c>
      <c r="B12" s="245" t="s">
        <v>564</v>
      </c>
      <c r="C12" s="246" t="s">
        <v>264</v>
      </c>
      <c r="D12" s="221">
        <v>623</v>
      </c>
      <c r="E12" s="530" t="s">
        <v>1092</v>
      </c>
      <c r="F12" s="531" t="str">
        <f t="shared" si="0"/>
        <v>026F</v>
      </c>
      <c r="G12" s="193">
        <v>6</v>
      </c>
      <c r="H12" s="185" t="s">
        <v>542</v>
      </c>
      <c r="I12" s="194" t="s">
        <v>586</v>
      </c>
      <c r="J12" s="195">
        <v>3</v>
      </c>
      <c r="K12" s="196" t="s">
        <v>198</v>
      </c>
      <c r="L12" s="215"/>
      <c r="M12" s="215"/>
      <c r="N12" s="216"/>
      <c r="O12" s="222" t="s">
        <v>210</v>
      </c>
      <c r="P12" s="185" t="s">
        <v>684</v>
      </c>
      <c r="Q12" s="196" t="s">
        <v>225</v>
      </c>
      <c r="R12" s="196" t="s">
        <v>248</v>
      </c>
      <c r="S12" s="185">
        <v>4</v>
      </c>
      <c r="T12" s="222" t="s">
        <v>210</v>
      </c>
      <c r="U12" s="223" t="s">
        <v>0</v>
      </c>
      <c r="V12" s="223" t="s">
        <v>198</v>
      </c>
      <c r="W12" s="223">
        <v>1</v>
      </c>
      <c r="X12" s="223">
        <f t="shared" si="1"/>
        <v>16</v>
      </c>
      <c r="Y12" s="223">
        <v>12</v>
      </c>
      <c r="Z12" s="224" t="s">
        <v>207</v>
      </c>
      <c r="AA12" s="522" t="s">
        <v>1175</v>
      </c>
      <c r="AB12" s="522" t="s">
        <v>1175</v>
      </c>
      <c r="AC12" s="522" t="s">
        <v>1175</v>
      </c>
      <c r="AD12" s="522" t="s">
        <v>1175</v>
      </c>
      <c r="AE12" s="522" t="s">
        <v>1175</v>
      </c>
      <c r="AF12" s="522" t="s">
        <v>1175</v>
      </c>
      <c r="AG12" s="522" t="s">
        <v>1175</v>
      </c>
      <c r="AH12" s="121"/>
      <c r="AI12" s="523"/>
      <c r="AJ12" s="523"/>
      <c r="AK12" s="523"/>
      <c r="AL12" s="523"/>
      <c r="AM12" s="523"/>
      <c r="AN12" s="523"/>
      <c r="AO12" s="523"/>
      <c r="AP12" s="523"/>
      <c r="AQ12" s="578"/>
      <c r="AR12" s="539" t="s">
        <v>1199</v>
      </c>
      <c r="AS12" s="523"/>
      <c r="AT12" s="123"/>
    </row>
    <row r="13" spans="1:46" ht="12.75">
      <c r="A13" s="21">
        <v>9</v>
      </c>
      <c r="B13" s="245" t="s">
        <v>565</v>
      </c>
      <c r="C13" s="246" t="s">
        <v>264</v>
      </c>
      <c r="D13" s="221">
        <v>717</v>
      </c>
      <c r="E13" s="530" t="s">
        <v>1092</v>
      </c>
      <c r="F13" s="531" t="str">
        <f t="shared" si="0"/>
        <v>02CD</v>
      </c>
      <c r="G13" s="193">
        <v>6</v>
      </c>
      <c r="H13" s="185" t="s">
        <v>542</v>
      </c>
      <c r="I13" s="194" t="s">
        <v>587</v>
      </c>
      <c r="J13" s="195">
        <v>3</v>
      </c>
      <c r="K13" s="196" t="s">
        <v>198</v>
      </c>
      <c r="L13" s="215"/>
      <c r="M13" s="215"/>
      <c r="N13" s="216"/>
      <c r="O13" s="222" t="s">
        <v>210</v>
      </c>
      <c r="P13" s="185" t="s">
        <v>684</v>
      </c>
      <c r="Q13" s="196" t="s">
        <v>225</v>
      </c>
      <c r="R13" s="196" t="s">
        <v>248</v>
      </c>
      <c r="S13" s="185">
        <v>3</v>
      </c>
      <c r="T13" s="222" t="s">
        <v>210</v>
      </c>
      <c r="U13" s="223" t="s">
        <v>0</v>
      </c>
      <c r="V13" s="223" t="s">
        <v>198</v>
      </c>
      <c r="W13" s="223">
        <v>1</v>
      </c>
      <c r="X13" s="223">
        <f t="shared" si="1"/>
        <v>15</v>
      </c>
      <c r="Y13" s="223">
        <v>11</v>
      </c>
      <c r="Z13" s="224" t="s">
        <v>208</v>
      </c>
      <c r="AA13" s="522" t="s">
        <v>1175</v>
      </c>
      <c r="AB13" s="522" t="s">
        <v>1175</v>
      </c>
      <c r="AC13" s="522" t="s">
        <v>1175</v>
      </c>
      <c r="AD13" s="522" t="s">
        <v>1175</v>
      </c>
      <c r="AE13" s="522" t="s">
        <v>1175</v>
      </c>
      <c r="AF13" s="522" t="s">
        <v>1175</v>
      </c>
      <c r="AG13" s="522" t="s">
        <v>1175</v>
      </c>
      <c r="AH13" s="121"/>
      <c r="AI13" s="523"/>
      <c r="AJ13" s="523"/>
      <c r="AK13" s="523"/>
      <c r="AL13" s="523"/>
      <c r="AM13" s="523"/>
      <c r="AN13" s="523"/>
      <c r="AO13" s="523"/>
      <c r="AP13" s="523"/>
      <c r="AQ13" s="578"/>
      <c r="AR13" s="539" t="s">
        <v>1199</v>
      </c>
      <c r="AS13" s="523"/>
      <c r="AT13" s="123"/>
    </row>
    <row r="14" spans="1:46" ht="12.75">
      <c r="A14" s="21">
        <v>10</v>
      </c>
      <c r="B14" s="245" t="s">
        <v>566</v>
      </c>
      <c r="C14" s="246" t="s">
        <v>264</v>
      </c>
      <c r="D14" s="221">
        <v>319</v>
      </c>
      <c r="E14" s="530" t="s">
        <v>1092</v>
      </c>
      <c r="F14" s="531" t="str">
        <f t="shared" si="0"/>
        <v>013F</v>
      </c>
      <c r="G14" s="193">
        <v>6</v>
      </c>
      <c r="H14" s="185" t="s">
        <v>542</v>
      </c>
      <c r="I14" s="194" t="s">
        <v>588</v>
      </c>
      <c r="J14" s="195">
        <v>3</v>
      </c>
      <c r="K14" s="196" t="s">
        <v>198</v>
      </c>
      <c r="L14" s="215"/>
      <c r="M14" s="215"/>
      <c r="N14" s="216"/>
      <c r="O14" s="222" t="s">
        <v>210</v>
      </c>
      <c r="P14" s="185" t="s">
        <v>684</v>
      </c>
      <c r="Q14" s="196" t="s">
        <v>225</v>
      </c>
      <c r="R14" s="196" t="s">
        <v>248</v>
      </c>
      <c r="S14" s="185">
        <v>2</v>
      </c>
      <c r="T14" s="222" t="s">
        <v>210</v>
      </c>
      <c r="U14" s="223" t="s">
        <v>0</v>
      </c>
      <c r="V14" s="223" t="s">
        <v>198</v>
      </c>
      <c r="W14" s="223">
        <v>1</v>
      </c>
      <c r="X14" s="223">
        <f t="shared" si="1"/>
        <v>15</v>
      </c>
      <c r="Y14" s="223">
        <v>11</v>
      </c>
      <c r="Z14" s="224" t="s">
        <v>207</v>
      </c>
      <c r="AA14" s="522" t="s">
        <v>1175</v>
      </c>
      <c r="AB14" s="522" t="s">
        <v>1175</v>
      </c>
      <c r="AC14" s="522" t="s">
        <v>1175</v>
      </c>
      <c r="AD14" s="522" t="s">
        <v>1175</v>
      </c>
      <c r="AE14" s="522" t="s">
        <v>1175</v>
      </c>
      <c r="AF14" s="522" t="s">
        <v>1175</v>
      </c>
      <c r="AG14" s="522" t="s">
        <v>1175</v>
      </c>
      <c r="AH14" s="121"/>
      <c r="AI14" s="523"/>
      <c r="AJ14" s="523"/>
      <c r="AK14" s="523"/>
      <c r="AL14" s="523"/>
      <c r="AM14" s="523"/>
      <c r="AN14" s="523"/>
      <c r="AO14" s="523"/>
      <c r="AP14" s="523"/>
      <c r="AQ14" s="578"/>
      <c r="AR14" s="539" t="s">
        <v>1199</v>
      </c>
      <c r="AS14" s="523"/>
      <c r="AT14" s="123"/>
    </row>
    <row r="15" spans="1:46" ht="12.75">
      <c r="A15" s="21">
        <v>11</v>
      </c>
      <c r="B15" s="245" t="s">
        <v>567</v>
      </c>
      <c r="C15" s="246" t="s">
        <v>264</v>
      </c>
      <c r="D15" s="221">
        <v>745</v>
      </c>
      <c r="E15" s="530" t="s">
        <v>1092</v>
      </c>
      <c r="F15" s="531" t="str">
        <f t="shared" si="0"/>
        <v>02E9</v>
      </c>
      <c r="G15" s="193">
        <v>6</v>
      </c>
      <c r="H15" s="185" t="s">
        <v>542</v>
      </c>
      <c r="I15" s="194" t="s">
        <v>589</v>
      </c>
      <c r="J15" s="195">
        <v>3</v>
      </c>
      <c r="K15" s="196" t="s">
        <v>198</v>
      </c>
      <c r="L15" s="215"/>
      <c r="M15" s="215"/>
      <c r="N15" s="216"/>
      <c r="O15" s="222" t="s">
        <v>210</v>
      </c>
      <c r="P15" s="185" t="s">
        <v>684</v>
      </c>
      <c r="Q15" s="196" t="s">
        <v>225</v>
      </c>
      <c r="R15" s="196" t="s">
        <v>248</v>
      </c>
      <c r="S15" s="185">
        <v>1</v>
      </c>
      <c r="T15" s="222" t="s">
        <v>210</v>
      </c>
      <c r="U15" s="223" t="s">
        <v>0</v>
      </c>
      <c r="V15" s="223" t="s">
        <v>198</v>
      </c>
      <c r="W15" s="223">
        <v>1</v>
      </c>
      <c r="X15" s="223">
        <f t="shared" si="1"/>
        <v>14</v>
      </c>
      <c r="Y15" s="223">
        <v>10</v>
      </c>
      <c r="Z15" s="224" t="s">
        <v>208</v>
      </c>
      <c r="AA15" s="522" t="s">
        <v>1175</v>
      </c>
      <c r="AB15" s="522" t="s">
        <v>1175</v>
      </c>
      <c r="AC15" s="522" t="s">
        <v>1175</v>
      </c>
      <c r="AD15" s="522" t="s">
        <v>1175</v>
      </c>
      <c r="AE15" s="522" t="s">
        <v>1175</v>
      </c>
      <c r="AF15" s="522" t="s">
        <v>1175</v>
      </c>
      <c r="AG15" s="522" t="s">
        <v>1175</v>
      </c>
      <c r="AH15" s="121"/>
      <c r="AI15" s="523"/>
      <c r="AJ15" s="523"/>
      <c r="AK15" s="523"/>
      <c r="AL15" s="523"/>
      <c r="AM15" s="523"/>
      <c r="AN15" s="523"/>
      <c r="AO15" s="523"/>
      <c r="AP15" s="523"/>
      <c r="AQ15" s="578"/>
      <c r="AR15" s="539" t="s">
        <v>1199</v>
      </c>
      <c r="AS15" s="523"/>
      <c r="AT15" s="123"/>
    </row>
    <row r="16" spans="1:46" ht="12.75">
      <c r="A16" s="21">
        <v>12</v>
      </c>
      <c r="B16" s="212" t="s">
        <v>568</v>
      </c>
      <c r="C16" s="246" t="s">
        <v>264</v>
      </c>
      <c r="D16" s="221">
        <v>645</v>
      </c>
      <c r="E16" s="530" t="s">
        <v>1092</v>
      </c>
      <c r="F16" s="531" t="str">
        <f t="shared" si="0"/>
        <v>0285</v>
      </c>
      <c r="G16" s="193">
        <v>6</v>
      </c>
      <c r="H16" s="185" t="s">
        <v>542</v>
      </c>
      <c r="I16" s="194" t="s">
        <v>590</v>
      </c>
      <c r="J16" s="195">
        <v>3</v>
      </c>
      <c r="K16" s="196" t="s">
        <v>198</v>
      </c>
      <c r="L16" s="215"/>
      <c r="M16" s="215"/>
      <c r="N16" s="216"/>
      <c r="O16" s="222" t="s">
        <v>210</v>
      </c>
      <c r="P16" s="185" t="s">
        <v>684</v>
      </c>
      <c r="Q16" s="196" t="s">
        <v>225</v>
      </c>
      <c r="R16" s="196" t="s">
        <v>247</v>
      </c>
      <c r="S16" s="185">
        <v>6</v>
      </c>
      <c r="T16" s="222" t="s">
        <v>210</v>
      </c>
      <c r="U16" s="223" t="s">
        <v>0</v>
      </c>
      <c r="V16" s="223" t="s">
        <v>198</v>
      </c>
      <c r="W16" s="223">
        <v>1</v>
      </c>
      <c r="X16" s="223">
        <f t="shared" si="1"/>
        <v>14</v>
      </c>
      <c r="Y16" s="223">
        <v>10</v>
      </c>
      <c r="Z16" s="224" t="s">
        <v>207</v>
      </c>
      <c r="AA16" s="522" t="s">
        <v>1175</v>
      </c>
      <c r="AB16" s="522" t="s">
        <v>1175</v>
      </c>
      <c r="AC16" s="522" t="s">
        <v>1175</v>
      </c>
      <c r="AD16" s="522" t="s">
        <v>1175</v>
      </c>
      <c r="AE16" s="522" t="s">
        <v>1175</v>
      </c>
      <c r="AF16" s="522" t="s">
        <v>1175</v>
      </c>
      <c r="AG16" s="522" t="s">
        <v>1175</v>
      </c>
      <c r="AH16" s="121"/>
      <c r="AI16" s="523"/>
      <c r="AJ16" s="523"/>
      <c r="AK16" s="523"/>
      <c r="AL16" s="523"/>
      <c r="AM16" s="523"/>
      <c r="AN16" s="523"/>
      <c r="AO16" s="523"/>
      <c r="AP16" s="523"/>
      <c r="AQ16" s="578"/>
      <c r="AR16" s="539" t="s">
        <v>1199</v>
      </c>
      <c r="AS16" s="523"/>
      <c r="AT16" s="123"/>
    </row>
    <row r="17" spans="1:46" ht="12.75">
      <c r="A17" s="21">
        <v>13</v>
      </c>
      <c r="B17" s="245" t="s">
        <v>569</v>
      </c>
      <c r="C17" s="246" t="s">
        <v>264</v>
      </c>
      <c r="D17" s="221">
        <v>741</v>
      </c>
      <c r="E17" s="530" t="s">
        <v>1092</v>
      </c>
      <c r="F17" s="531" t="str">
        <f t="shared" si="0"/>
        <v>02E5</v>
      </c>
      <c r="G17" s="193">
        <v>6</v>
      </c>
      <c r="H17" s="185" t="s">
        <v>542</v>
      </c>
      <c r="I17" s="194" t="s">
        <v>591</v>
      </c>
      <c r="J17" s="195">
        <v>3</v>
      </c>
      <c r="K17" s="196" t="s">
        <v>198</v>
      </c>
      <c r="L17" s="215"/>
      <c r="M17" s="215"/>
      <c r="N17" s="216"/>
      <c r="O17" s="222" t="s">
        <v>210</v>
      </c>
      <c r="P17" s="185" t="s">
        <v>684</v>
      </c>
      <c r="Q17" s="196" t="s">
        <v>225</v>
      </c>
      <c r="R17" s="196" t="s">
        <v>247</v>
      </c>
      <c r="S17" s="185">
        <v>5</v>
      </c>
      <c r="T17" s="222" t="s">
        <v>210</v>
      </c>
      <c r="U17" s="223" t="s">
        <v>0</v>
      </c>
      <c r="V17" s="223" t="s">
        <v>198</v>
      </c>
      <c r="W17" s="223">
        <v>1</v>
      </c>
      <c r="X17" s="223">
        <f t="shared" si="1"/>
        <v>13</v>
      </c>
      <c r="Y17" s="223">
        <v>9</v>
      </c>
      <c r="Z17" s="224" t="s">
        <v>208</v>
      </c>
      <c r="AA17" s="522" t="s">
        <v>1175</v>
      </c>
      <c r="AB17" s="522" t="s">
        <v>1175</v>
      </c>
      <c r="AC17" s="522" t="s">
        <v>1175</v>
      </c>
      <c r="AD17" s="522" t="s">
        <v>1175</v>
      </c>
      <c r="AE17" s="522" t="s">
        <v>1175</v>
      </c>
      <c r="AF17" s="522" t="s">
        <v>1175</v>
      </c>
      <c r="AG17" s="522" t="s">
        <v>1175</v>
      </c>
      <c r="AH17" s="121"/>
      <c r="AI17" s="523"/>
      <c r="AJ17" s="523"/>
      <c r="AK17" s="523"/>
      <c r="AL17" s="523"/>
      <c r="AM17" s="523"/>
      <c r="AN17" s="523"/>
      <c r="AO17" s="523"/>
      <c r="AP17" s="523"/>
      <c r="AQ17" s="578"/>
      <c r="AR17" s="539" t="s">
        <v>1199</v>
      </c>
      <c r="AS17" s="523"/>
      <c r="AT17" s="123"/>
    </row>
    <row r="18" spans="1:46" ht="12.75">
      <c r="A18" s="21">
        <v>14</v>
      </c>
      <c r="B18" s="245" t="s">
        <v>570</v>
      </c>
      <c r="C18" s="246" t="s">
        <v>264</v>
      </c>
      <c r="D18" s="221">
        <v>614</v>
      </c>
      <c r="E18" s="530" t="s">
        <v>1092</v>
      </c>
      <c r="F18" s="531" t="str">
        <f t="shared" si="0"/>
        <v>0266</v>
      </c>
      <c r="G18" s="193">
        <v>6</v>
      </c>
      <c r="H18" s="185" t="s">
        <v>542</v>
      </c>
      <c r="I18" s="194" t="s">
        <v>592</v>
      </c>
      <c r="J18" s="195">
        <v>3</v>
      </c>
      <c r="K18" s="196" t="s">
        <v>198</v>
      </c>
      <c r="L18" s="215"/>
      <c r="M18" s="215"/>
      <c r="N18" s="216"/>
      <c r="O18" s="222" t="s">
        <v>210</v>
      </c>
      <c r="P18" s="185" t="s">
        <v>684</v>
      </c>
      <c r="Q18" s="196" t="s">
        <v>225</v>
      </c>
      <c r="R18" s="196" t="s">
        <v>247</v>
      </c>
      <c r="S18" s="185">
        <v>4</v>
      </c>
      <c r="T18" s="222" t="s">
        <v>210</v>
      </c>
      <c r="U18" s="223" t="s">
        <v>0</v>
      </c>
      <c r="V18" s="223" t="s">
        <v>198</v>
      </c>
      <c r="W18" s="223">
        <v>1</v>
      </c>
      <c r="X18" s="223">
        <f t="shared" si="1"/>
        <v>13</v>
      </c>
      <c r="Y18" s="223">
        <v>9</v>
      </c>
      <c r="Z18" s="224" t="s">
        <v>207</v>
      </c>
      <c r="AA18" s="522" t="s">
        <v>1175</v>
      </c>
      <c r="AB18" s="522" t="s">
        <v>1175</v>
      </c>
      <c r="AC18" s="522" t="s">
        <v>1175</v>
      </c>
      <c r="AD18" s="522" t="s">
        <v>1175</v>
      </c>
      <c r="AE18" s="522" t="s">
        <v>1175</v>
      </c>
      <c r="AF18" s="522" t="s">
        <v>1175</v>
      </c>
      <c r="AG18" s="522" t="s">
        <v>1175</v>
      </c>
      <c r="AH18" s="121"/>
      <c r="AI18" s="523"/>
      <c r="AJ18" s="523"/>
      <c r="AK18" s="523"/>
      <c r="AL18" s="523"/>
      <c r="AM18" s="523"/>
      <c r="AN18" s="523"/>
      <c r="AO18" s="523"/>
      <c r="AP18" s="523"/>
      <c r="AQ18" s="578"/>
      <c r="AR18" s="539" t="s">
        <v>1199</v>
      </c>
      <c r="AS18" s="523"/>
      <c r="AT18" s="123"/>
    </row>
    <row r="19" spans="1:46" ht="12.75">
      <c r="A19" s="21">
        <v>15</v>
      </c>
      <c r="B19" s="245" t="s">
        <v>571</v>
      </c>
      <c r="C19" s="246" t="s">
        <v>264</v>
      </c>
      <c r="D19" s="221">
        <v>620</v>
      </c>
      <c r="E19" s="530" t="s">
        <v>1092</v>
      </c>
      <c r="F19" s="531" t="str">
        <f t="shared" si="0"/>
        <v>026C</v>
      </c>
      <c r="G19" s="193">
        <v>6</v>
      </c>
      <c r="H19" s="185" t="s">
        <v>542</v>
      </c>
      <c r="I19" s="194" t="s">
        <v>593</v>
      </c>
      <c r="J19" s="195">
        <v>3</v>
      </c>
      <c r="K19" s="196" t="s">
        <v>198</v>
      </c>
      <c r="L19" s="215"/>
      <c r="M19" s="215"/>
      <c r="N19" s="216"/>
      <c r="O19" s="222" t="s">
        <v>210</v>
      </c>
      <c r="P19" s="185" t="s">
        <v>684</v>
      </c>
      <c r="Q19" s="196" t="s">
        <v>225</v>
      </c>
      <c r="R19" s="196" t="s">
        <v>247</v>
      </c>
      <c r="S19" s="185">
        <v>3</v>
      </c>
      <c r="T19" s="222" t="s">
        <v>210</v>
      </c>
      <c r="U19" s="223" t="s">
        <v>0</v>
      </c>
      <c r="V19" s="223" t="s">
        <v>198</v>
      </c>
      <c r="W19" s="223">
        <v>1</v>
      </c>
      <c r="X19" s="223">
        <f t="shared" si="1"/>
        <v>11</v>
      </c>
      <c r="Y19" s="223">
        <v>8</v>
      </c>
      <c r="Z19" s="224" t="s">
        <v>208</v>
      </c>
      <c r="AA19" s="522" t="s">
        <v>1175</v>
      </c>
      <c r="AB19" s="522" t="s">
        <v>1175</v>
      </c>
      <c r="AC19" s="522" t="s">
        <v>1175</v>
      </c>
      <c r="AD19" s="522" t="s">
        <v>1175</v>
      </c>
      <c r="AE19" s="522" t="s">
        <v>1175</v>
      </c>
      <c r="AF19" s="522" t="s">
        <v>1175</v>
      </c>
      <c r="AG19" s="522" t="s">
        <v>1175</v>
      </c>
      <c r="AH19" s="121"/>
      <c r="AI19" s="523"/>
      <c r="AJ19" s="523"/>
      <c r="AK19" s="523"/>
      <c r="AL19" s="523"/>
      <c r="AM19" s="523"/>
      <c r="AN19" s="523"/>
      <c r="AO19" s="523"/>
      <c r="AP19" s="523"/>
      <c r="AQ19" s="578"/>
      <c r="AR19" s="539" t="s">
        <v>1199</v>
      </c>
      <c r="AS19" s="523"/>
      <c r="AT19" s="123"/>
    </row>
    <row r="20" spans="1:46" ht="12.75">
      <c r="A20" s="21">
        <v>16</v>
      </c>
      <c r="B20" s="245" t="s">
        <v>572</v>
      </c>
      <c r="C20" s="246" t="s">
        <v>264</v>
      </c>
      <c r="D20" s="221">
        <v>720</v>
      </c>
      <c r="E20" s="530" t="s">
        <v>1092</v>
      </c>
      <c r="F20" s="531" t="str">
        <f t="shared" si="0"/>
        <v>02D0</v>
      </c>
      <c r="G20" s="193">
        <v>6</v>
      </c>
      <c r="H20" s="185" t="s">
        <v>542</v>
      </c>
      <c r="I20" s="194" t="s">
        <v>594</v>
      </c>
      <c r="J20" s="195">
        <v>3</v>
      </c>
      <c r="K20" s="196" t="s">
        <v>198</v>
      </c>
      <c r="L20" s="215"/>
      <c r="M20" s="215"/>
      <c r="N20" s="216"/>
      <c r="O20" s="222" t="s">
        <v>210</v>
      </c>
      <c r="P20" s="185" t="s">
        <v>684</v>
      </c>
      <c r="Q20" s="196" t="s">
        <v>225</v>
      </c>
      <c r="R20" s="196" t="s">
        <v>247</v>
      </c>
      <c r="S20" s="185">
        <v>2</v>
      </c>
      <c r="T20" s="222" t="s">
        <v>210</v>
      </c>
      <c r="U20" s="223" t="s">
        <v>0</v>
      </c>
      <c r="V20" s="223" t="s">
        <v>198</v>
      </c>
      <c r="W20" s="223">
        <v>1</v>
      </c>
      <c r="X20" s="223">
        <f t="shared" si="1"/>
        <v>11</v>
      </c>
      <c r="Y20" s="223">
        <v>8</v>
      </c>
      <c r="Z20" s="224" t="s">
        <v>207</v>
      </c>
      <c r="AA20" s="522" t="s">
        <v>1175</v>
      </c>
      <c r="AB20" s="522" t="s">
        <v>1175</v>
      </c>
      <c r="AC20" s="522" t="s">
        <v>1175</v>
      </c>
      <c r="AD20" s="522" t="s">
        <v>1175</v>
      </c>
      <c r="AE20" s="522" t="s">
        <v>1175</v>
      </c>
      <c r="AF20" s="522" t="s">
        <v>1175</v>
      </c>
      <c r="AG20" s="522" t="s">
        <v>1175</v>
      </c>
      <c r="AH20" s="121"/>
      <c r="AI20" s="523"/>
      <c r="AJ20" s="523"/>
      <c r="AK20" s="523"/>
      <c r="AL20" s="523"/>
      <c r="AM20" s="523"/>
      <c r="AN20" s="523"/>
      <c r="AO20" s="523"/>
      <c r="AP20" s="523"/>
      <c r="AQ20" s="578"/>
      <c r="AR20" s="539" t="s">
        <v>1199</v>
      </c>
      <c r="AS20" s="523"/>
      <c r="AT20" s="123"/>
    </row>
    <row r="21" spans="1:46" ht="12.75">
      <c r="A21" s="21">
        <v>17</v>
      </c>
      <c r="B21" s="245" t="s">
        <v>573</v>
      </c>
      <c r="C21" s="246" t="s">
        <v>264</v>
      </c>
      <c r="D21" s="221">
        <v>668</v>
      </c>
      <c r="E21" s="530" t="s">
        <v>1092</v>
      </c>
      <c r="F21" s="531" t="str">
        <f t="shared" si="0"/>
        <v>029C</v>
      </c>
      <c r="G21" s="193">
        <v>6</v>
      </c>
      <c r="H21" s="185" t="s">
        <v>542</v>
      </c>
      <c r="I21" s="194" t="s">
        <v>595</v>
      </c>
      <c r="J21" s="195">
        <v>3</v>
      </c>
      <c r="K21" s="196" t="s">
        <v>198</v>
      </c>
      <c r="L21" s="215"/>
      <c r="M21" s="215"/>
      <c r="N21" s="216"/>
      <c r="O21" s="222" t="s">
        <v>210</v>
      </c>
      <c r="P21" s="185" t="s">
        <v>684</v>
      </c>
      <c r="Q21" s="196" t="s">
        <v>225</v>
      </c>
      <c r="R21" s="196" t="s">
        <v>247</v>
      </c>
      <c r="S21" s="185">
        <v>1</v>
      </c>
      <c r="T21" s="222" t="s">
        <v>210</v>
      </c>
      <c r="U21" s="223" t="s">
        <v>0</v>
      </c>
      <c r="V21" s="223" t="s">
        <v>198</v>
      </c>
      <c r="W21" s="223">
        <v>1</v>
      </c>
      <c r="X21" s="223">
        <f t="shared" si="1"/>
        <v>10</v>
      </c>
      <c r="Y21" s="223">
        <v>7</v>
      </c>
      <c r="Z21" s="224" t="s">
        <v>208</v>
      </c>
      <c r="AA21" s="522" t="s">
        <v>1175</v>
      </c>
      <c r="AB21" s="522" t="s">
        <v>1175</v>
      </c>
      <c r="AC21" s="522" t="s">
        <v>1175</v>
      </c>
      <c r="AD21" s="522" t="s">
        <v>1175</v>
      </c>
      <c r="AE21" s="522" t="s">
        <v>1175</v>
      </c>
      <c r="AF21" s="522" t="s">
        <v>1175</v>
      </c>
      <c r="AG21" s="522" t="s">
        <v>1175</v>
      </c>
      <c r="AH21" s="121"/>
      <c r="AI21" s="523"/>
      <c r="AJ21" s="523"/>
      <c r="AK21" s="523"/>
      <c r="AL21" s="523"/>
      <c r="AM21" s="523"/>
      <c r="AN21" s="523"/>
      <c r="AO21" s="523"/>
      <c r="AP21" s="523"/>
      <c r="AQ21" s="578"/>
      <c r="AR21" s="539" t="s">
        <v>1199</v>
      </c>
      <c r="AS21" s="523"/>
      <c r="AT21" s="123"/>
    </row>
    <row r="22" spans="1:46" ht="12.75">
      <c r="A22" s="21">
        <v>18</v>
      </c>
      <c r="B22" s="245" t="s">
        <v>574</v>
      </c>
      <c r="C22" s="246" t="s">
        <v>264</v>
      </c>
      <c r="D22" s="221">
        <v>604</v>
      </c>
      <c r="E22" s="530" t="s">
        <v>1092</v>
      </c>
      <c r="F22" s="531" t="str">
        <f t="shared" si="0"/>
        <v>025C</v>
      </c>
      <c r="G22" s="193">
        <v>6</v>
      </c>
      <c r="H22" s="185" t="s">
        <v>542</v>
      </c>
      <c r="I22" s="194" t="s">
        <v>596</v>
      </c>
      <c r="J22" s="195">
        <v>3</v>
      </c>
      <c r="K22" s="196" t="s">
        <v>198</v>
      </c>
      <c r="L22" s="215"/>
      <c r="M22" s="215"/>
      <c r="N22" s="216"/>
      <c r="O22" s="222" t="s">
        <v>210</v>
      </c>
      <c r="P22" s="185" t="s">
        <v>684</v>
      </c>
      <c r="Q22" s="196" t="s">
        <v>225</v>
      </c>
      <c r="R22" s="196" t="s">
        <v>195</v>
      </c>
      <c r="S22" s="185">
        <v>5</v>
      </c>
      <c r="T22" s="222" t="s">
        <v>210</v>
      </c>
      <c r="U22" s="223" t="s">
        <v>0</v>
      </c>
      <c r="V22" s="223" t="s">
        <v>198</v>
      </c>
      <c r="W22" s="223">
        <v>1</v>
      </c>
      <c r="X22" s="223">
        <f t="shared" si="1"/>
        <v>10</v>
      </c>
      <c r="Y22" s="223">
        <v>7</v>
      </c>
      <c r="Z22" s="224" t="s">
        <v>207</v>
      </c>
      <c r="AA22" s="522" t="s">
        <v>1175</v>
      </c>
      <c r="AB22" s="522" t="s">
        <v>1175</v>
      </c>
      <c r="AC22" s="522" t="s">
        <v>1175</v>
      </c>
      <c r="AD22" s="522" t="s">
        <v>1175</v>
      </c>
      <c r="AE22" s="522" t="s">
        <v>1175</v>
      </c>
      <c r="AF22" s="522" t="s">
        <v>1175</v>
      </c>
      <c r="AG22" s="522" t="s">
        <v>1175</v>
      </c>
      <c r="AH22" s="121"/>
      <c r="AI22" s="523"/>
      <c r="AJ22" s="523"/>
      <c r="AK22" s="523"/>
      <c r="AL22" s="523"/>
      <c r="AM22" s="523"/>
      <c r="AN22" s="523"/>
      <c r="AO22" s="523"/>
      <c r="AP22" s="523"/>
      <c r="AQ22" s="578"/>
      <c r="AR22" s="539" t="s">
        <v>1199</v>
      </c>
      <c r="AS22" s="523"/>
      <c r="AT22" s="123"/>
    </row>
    <row r="23" spans="1:46" ht="12.75">
      <c r="A23" s="21">
        <v>19</v>
      </c>
      <c r="B23" s="245" t="s">
        <v>575</v>
      </c>
      <c r="C23" s="246" t="s">
        <v>264</v>
      </c>
      <c r="D23" s="221">
        <v>622</v>
      </c>
      <c r="E23" s="530" t="s">
        <v>1092</v>
      </c>
      <c r="F23" s="531" t="str">
        <f t="shared" si="0"/>
        <v>026E</v>
      </c>
      <c r="G23" s="193">
        <v>6</v>
      </c>
      <c r="H23" s="185" t="s">
        <v>542</v>
      </c>
      <c r="I23" s="194" t="s">
        <v>597</v>
      </c>
      <c r="J23" s="195">
        <v>3</v>
      </c>
      <c r="K23" s="196" t="s">
        <v>198</v>
      </c>
      <c r="L23" s="215"/>
      <c r="M23" s="215"/>
      <c r="N23" s="216"/>
      <c r="O23" s="222" t="s">
        <v>210</v>
      </c>
      <c r="P23" s="185" t="s">
        <v>684</v>
      </c>
      <c r="Q23" s="196" t="s">
        <v>225</v>
      </c>
      <c r="R23" s="196" t="s">
        <v>195</v>
      </c>
      <c r="S23" s="185">
        <v>4</v>
      </c>
      <c r="T23" s="222" t="s">
        <v>210</v>
      </c>
      <c r="U23" s="223" t="s">
        <v>0</v>
      </c>
      <c r="V23" s="223" t="s">
        <v>198</v>
      </c>
      <c r="W23" s="223">
        <v>1</v>
      </c>
      <c r="X23" s="223">
        <f t="shared" si="1"/>
        <v>9</v>
      </c>
      <c r="Y23" s="223">
        <v>6</v>
      </c>
      <c r="Z23" s="224" t="s">
        <v>208</v>
      </c>
      <c r="AA23" s="522" t="s">
        <v>1175</v>
      </c>
      <c r="AB23" s="522" t="s">
        <v>1175</v>
      </c>
      <c r="AC23" s="522" t="s">
        <v>1175</v>
      </c>
      <c r="AD23" s="522" t="s">
        <v>1175</v>
      </c>
      <c r="AE23" s="522" t="s">
        <v>1175</v>
      </c>
      <c r="AF23" s="522" t="s">
        <v>1175</v>
      </c>
      <c r="AG23" s="522" t="s">
        <v>1175</v>
      </c>
      <c r="AH23" s="121"/>
      <c r="AI23" s="523"/>
      <c r="AJ23" s="523"/>
      <c r="AK23" s="523"/>
      <c r="AL23" s="523"/>
      <c r="AM23" s="523"/>
      <c r="AN23" s="523"/>
      <c r="AO23" s="523"/>
      <c r="AP23" s="523"/>
      <c r="AQ23" s="578"/>
      <c r="AR23" s="539" t="s">
        <v>1199</v>
      </c>
      <c r="AS23" s="523"/>
      <c r="AT23" s="123"/>
    </row>
    <row r="24" spans="1:46" ht="12.75">
      <c r="A24" s="21">
        <v>20</v>
      </c>
      <c r="B24" s="245" t="s">
        <v>576</v>
      </c>
      <c r="C24" s="246" t="s">
        <v>264</v>
      </c>
      <c r="D24" s="221">
        <v>305</v>
      </c>
      <c r="E24" s="530" t="s">
        <v>1092</v>
      </c>
      <c r="F24" s="531" t="str">
        <f t="shared" si="0"/>
        <v>0131</v>
      </c>
      <c r="G24" s="193">
        <v>6</v>
      </c>
      <c r="H24" s="185" t="s">
        <v>542</v>
      </c>
      <c r="I24" s="194" t="s">
        <v>598</v>
      </c>
      <c r="J24" s="195">
        <v>3</v>
      </c>
      <c r="K24" s="196" t="s">
        <v>198</v>
      </c>
      <c r="L24" s="215"/>
      <c r="M24" s="215"/>
      <c r="N24" s="216"/>
      <c r="O24" s="222" t="s">
        <v>210</v>
      </c>
      <c r="P24" s="185" t="s">
        <v>684</v>
      </c>
      <c r="Q24" s="196" t="s">
        <v>225</v>
      </c>
      <c r="R24" s="196" t="s">
        <v>195</v>
      </c>
      <c r="S24" s="185">
        <v>3</v>
      </c>
      <c r="T24" s="222" t="s">
        <v>210</v>
      </c>
      <c r="U24" s="223" t="s">
        <v>0</v>
      </c>
      <c r="V24" s="223" t="s">
        <v>198</v>
      </c>
      <c r="W24" s="223">
        <v>1</v>
      </c>
      <c r="X24" s="223">
        <f t="shared" si="1"/>
        <v>9</v>
      </c>
      <c r="Y24" s="223">
        <v>6</v>
      </c>
      <c r="Z24" s="224" t="s">
        <v>207</v>
      </c>
      <c r="AA24" s="522" t="s">
        <v>1175</v>
      </c>
      <c r="AB24" s="522" t="s">
        <v>1175</v>
      </c>
      <c r="AC24" s="522" t="s">
        <v>1175</v>
      </c>
      <c r="AD24" s="522" t="s">
        <v>1175</v>
      </c>
      <c r="AE24" s="522" t="s">
        <v>1175</v>
      </c>
      <c r="AF24" s="522" t="s">
        <v>1175</v>
      </c>
      <c r="AG24" s="522" t="s">
        <v>1175</v>
      </c>
      <c r="AH24" s="121"/>
      <c r="AI24" s="523"/>
      <c r="AJ24" s="523"/>
      <c r="AK24" s="523"/>
      <c r="AL24" s="523"/>
      <c r="AM24" s="523"/>
      <c r="AN24" s="523"/>
      <c r="AO24" s="523"/>
      <c r="AP24" s="523"/>
      <c r="AQ24" s="578"/>
      <c r="AR24" s="539" t="s">
        <v>1199</v>
      </c>
      <c r="AS24" s="523"/>
      <c r="AT24" s="123"/>
    </row>
    <row r="25" spans="1:46" ht="12.75">
      <c r="A25" s="21">
        <v>21</v>
      </c>
      <c r="B25" s="245" t="s">
        <v>577</v>
      </c>
      <c r="C25" s="246" t="s">
        <v>264</v>
      </c>
      <c r="D25" s="221">
        <v>600</v>
      </c>
      <c r="E25" s="530" t="s">
        <v>1092</v>
      </c>
      <c r="F25" s="531" t="str">
        <f t="shared" si="0"/>
        <v>0258</v>
      </c>
      <c r="G25" s="193">
        <v>10</v>
      </c>
      <c r="H25" s="185" t="s">
        <v>542</v>
      </c>
      <c r="I25" s="194" t="s">
        <v>599</v>
      </c>
      <c r="J25" s="195">
        <v>3</v>
      </c>
      <c r="K25" s="196" t="s">
        <v>198</v>
      </c>
      <c r="L25" s="215"/>
      <c r="M25" s="215"/>
      <c r="N25" s="216"/>
      <c r="O25" s="222" t="s">
        <v>210</v>
      </c>
      <c r="P25" s="185" t="s">
        <v>684</v>
      </c>
      <c r="Q25" s="196" t="s">
        <v>225</v>
      </c>
      <c r="R25" s="196" t="s">
        <v>195</v>
      </c>
      <c r="S25" s="185">
        <v>2</v>
      </c>
      <c r="T25" s="222" t="s">
        <v>210</v>
      </c>
      <c r="U25" s="223" t="s">
        <v>0</v>
      </c>
      <c r="V25" s="223" t="s">
        <v>198</v>
      </c>
      <c r="W25" s="223">
        <v>1</v>
      </c>
      <c r="X25" s="223">
        <f t="shared" si="1"/>
        <v>8</v>
      </c>
      <c r="Y25" s="223">
        <v>5</v>
      </c>
      <c r="Z25" s="224" t="s">
        <v>208</v>
      </c>
      <c r="AA25" s="522" t="s">
        <v>1175</v>
      </c>
      <c r="AB25" s="522" t="s">
        <v>1175</v>
      </c>
      <c r="AC25" s="522" t="s">
        <v>1175</v>
      </c>
      <c r="AD25" s="522" t="s">
        <v>1175</v>
      </c>
      <c r="AE25" s="522" t="s">
        <v>1175</v>
      </c>
      <c r="AF25" s="522" t="s">
        <v>1175</v>
      </c>
      <c r="AG25" s="522" t="s">
        <v>1175</v>
      </c>
      <c r="AH25" s="121"/>
      <c r="AI25" s="523"/>
      <c r="AJ25" s="523"/>
      <c r="AK25" s="523"/>
      <c r="AL25" s="523"/>
      <c r="AM25" s="523"/>
      <c r="AN25" s="523"/>
      <c r="AO25" s="523"/>
      <c r="AP25" s="523"/>
      <c r="AQ25" s="578"/>
      <c r="AR25" s="539" t="s">
        <v>1199</v>
      </c>
      <c r="AS25" s="523"/>
      <c r="AT25" s="672" t="s">
        <v>1200</v>
      </c>
    </row>
    <row r="26" spans="1:46" ht="12.75">
      <c r="A26" s="21">
        <v>22</v>
      </c>
      <c r="B26" s="245" t="s">
        <v>578</v>
      </c>
      <c r="C26" s="246" t="s">
        <v>264</v>
      </c>
      <c r="D26" s="221">
        <v>703</v>
      </c>
      <c r="E26" s="530" t="s">
        <v>1092</v>
      </c>
      <c r="F26" s="531" t="str">
        <f t="shared" si="0"/>
        <v>02BF</v>
      </c>
      <c r="G26" s="193">
        <v>10</v>
      </c>
      <c r="H26" s="185" t="s">
        <v>542</v>
      </c>
      <c r="I26" s="194" t="s">
        <v>600</v>
      </c>
      <c r="J26" s="195">
        <v>3</v>
      </c>
      <c r="K26" s="196" t="s">
        <v>198</v>
      </c>
      <c r="L26" s="215"/>
      <c r="M26" s="215"/>
      <c r="N26" s="216"/>
      <c r="O26" s="222" t="s">
        <v>210</v>
      </c>
      <c r="P26" s="185" t="s">
        <v>684</v>
      </c>
      <c r="Q26" s="196" t="s">
        <v>225</v>
      </c>
      <c r="R26" s="196" t="s">
        <v>195</v>
      </c>
      <c r="S26" s="185">
        <v>1</v>
      </c>
      <c r="T26" s="222" t="s">
        <v>210</v>
      </c>
      <c r="U26" s="223" t="s">
        <v>0</v>
      </c>
      <c r="V26" s="223" t="s">
        <v>198</v>
      </c>
      <c r="W26" s="223">
        <v>1</v>
      </c>
      <c r="X26" s="223">
        <f t="shared" si="1"/>
        <v>8</v>
      </c>
      <c r="Y26" s="223">
        <v>5</v>
      </c>
      <c r="Z26" s="224" t="s">
        <v>207</v>
      </c>
      <c r="AA26" s="522" t="s">
        <v>1175</v>
      </c>
      <c r="AB26" s="522" t="s">
        <v>1175</v>
      </c>
      <c r="AC26" s="522" t="s">
        <v>1175</v>
      </c>
      <c r="AD26" s="522" t="s">
        <v>1175</v>
      </c>
      <c r="AE26" s="522" t="s">
        <v>1175</v>
      </c>
      <c r="AF26" s="522" t="s">
        <v>1175</v>
      </c>
      <c r="AG26" s="522" t="s">
        <v>1175</v>
      </c>
      <c r="AH26" s="121"/>
      <c r="AI26" s="523"/>
      <c r="AJ26" s="523"/>
      <c r="AK26" s="523"/>
      <c r="AL26" s="523"/>
      <c r="AM26" s="523"/>
      <c r="AN26" s="523"/>
      <c r="AO26" s="523"/>
      <c r="AP26" s="523"/>
      <c r="AQ26" s="578"/>
      <c r="AR26" s="539" t="s">
        <v>1199</v>
      </c>
      <c r="AS26" s="523"/>
      <c r="AT26" s="673"/>
    </row>
    <row r="27" spans="1:45" ht="12.75">
      <c r="A27" s="48"/>
      <c r="B27" s="55"/>
      <c r="C27" s="53"/>
      <c r="D27" s="54"/>
      <c r="E27" s="512"/>
      <c r="F27" s="513"/>
      <c r="G27" s="51"/>
      <c r="H27" s="51"/>
      <c r="I27" s="48"/>
      <c r="J27" s="48"/>
      <c r="K27" s="48"/>
      <c r="L27" s="48"/>
      <c r="M27" s="48"/>
      <c r="N27" s="48"/>
      <c r="O27" s="56"/>
      <c r="P27" s="51"/>
      <c r="Q27" s="52"/>
      <c r="R27" s="48"/>
      <c r="S27" s="48"/>
      <c r="T27" s="56"/>
      <c r="U27" s="41"/>
      <c r="V27" s="41"/>
      <c r="W27" s="41"/>
      <c r="X27" s="41"/>
      <c r="Y27" s="67"/>
      <c r="Z27" s="67"/>
      <c r="AA27" s="67"/>
      <c r="AB27" s="67"/>
      <c r="AC27" s="67"/>
      <c r="AD27" s="67"/>
      <c r="AE27" s="67"/>
      <c r="AF27" s="67"/>
      <c r="AG27" s="67"/>
      <c r="AH27" s="67"/>
      <c r="AI27" s="67"/>
      <c r="AJ27" s="67"/>
      <c r="AK27" s="67"/>
      <c r="AL27" s="67"/>
      <c r="AM27" s="67"/>
      <c r="AN27" s="67"/>
      <c r="AO27" s="67"/>
      <c r="AP27" s="67"/>
      <c r="AQ27" s="644"/>
      <c r="AR27" s="67"/>
      <c r="AS27" s="113"/>
    </row>
    <row r="28" spans="1:46" ht="12.75">
      <c r="A28" s="21">
        <v>23</v>
      </c>
      <c r="B28" s="182" t="s">
        <v>618</v>
      </c>
      <c r="C28" s="246" t="s">
        <v>264</v>
      </c>
      <c r="D28" s="221">
        <v>657</v>
      </c>
      <c r="E28" s="530" t="s">
        <v>1092</v>
      </c>
      <c r="F28" s="531" t="str">
        <f aca="true" t="shared" si="2" ref="F28:F45">DEC2HEX(D28,4)</f>
        <v>0291</v>
      </c>
      <c r="G28" s="185">
        <v>7</v>
      </c>
      <c r="H28" s="185" t="s">
        <v>682</v>
      </c>
      <c r="I28" s="196" t="s">
        <v>0</v>
      </c>
      <c r="J28" s="196">
        <v>3</v>
      </c>
      <c r="K28" s="196" t="s">
        <v>198</v>
      </c>
      <c r="L28" s="196">
        <v>2</v>
      </c>
      <c r="M28" s="196">
        <v>8</v>
      </c>
      <c r="N28" s="196" t="s">
        <v>205</v>
      </c>
      <c r="O28" s="222" t="s">
        <v>216</v>
      </c>
      <c r="P28" s="185" t="s">
        <v>684</v>
      </c>
      <c r="Q28" s="196" t="s">
        <v>225</v>
      </c>
      <c r="R28" s="196" t="s">
        <v>205</v>
      </c>
      <c r="S28" s="196">
        <v>3</v>
      </c>
      <c r="T28" s="222" t="s">
        <v>216</v>
      </c>
      <c r="U28" s="223" t="s">
        <v>0</v>
      </c>
      <c r="V28" s="223" t="s">
        <v>198</v>
      </c>
      <c r="W28" s="223">
        <v>1</v>
      </c>
      <c r="X28" s="223">
        <f t="shared" si="1"/>
        <v>7</v>
      </c>
      <c r="Y28" s="223">
        <v>4</v>
      </c>
      <c r="Z28" s="224" t="s">
        <v>208</v>
      </c>
      <c r="AA28" s="522" t="s">
        <v>1175</v>
      </c>
      <c r="AB28" s="522" t="s">
        <v>1175</v>
      </c>
      <c r="AC28" s="522" t="s">
        <v>1175</v>
      </c>
      <c r="AD28" s="522" t="s">
        <v>1175</v>
      </c>
      <c r="AE28" s="522" t="s">
        <v>1175</v>
      </c>
      <c r="AF28" s="522" t="s">
        <v>1175</v>
      </c>
      <c r="AG28" s="522" t="s">
        <v>1175</v>
      </c>
      <c r="AH28" s="121"/>
      <c r="AI28" s="523"/>
      <c r="AJ28" s="523"/>
      <c r="AK28" s="523"/>
      <c r="AL28" s="523"/>
      <c r="AM28" s="523"/>
      <c r="AN28" s="523"/>
      <c r="AO28" s="523"/>
      <c r="AP28" s="523"/>
      <c r="AQ28" s="578"/>
      <c r="AR28" s="539" t="s">
        <v>1199</v>
      </c>
      <c r="AS28" s="550"/>
      <c r="AT28" s="123"/>
    </row>
    <row r="29" spans="1:46" ht="12.75">
      <c r="A29" s="21">
        <v>24</v>
      </c>
      <c r="B29" s="613" t="s">
        <v>617</v>
      </c>
      <c r="C29" s="248" t="s">
        <v>264</v>
      </c>
      <c r="D29" s="227">
        <v>654</v>
      </c>
      <c r="E29" s="519" t="s">
        <v>1092</v>
      </c>
      <c r="F29" s="518" t="str">
        <f t="shared" si="2"/>
        <v>028E</v>
      </c>
      <c r="G29" s="231">
        <v>12</v>
      </c>
      <c r="H29" s="231" t="s">
        <v>682</v>
      </c>
      <c r="I29" s="249" t="s">
        <v>0</v>
      </c>
      <c r="J29" s="249">
        <v>3</v>
      </c>
      <c r="K29" s="249" t="s">
        <v>198</v>
      </c>
      <c r="L29" s="249">
        <v>2</v>
      </c>
      <c r="M29" s="249">
        <v>7</v>
      </c>
      <c r="N29" s="249" t="s">
        <v>205</v>
      </c>
      <c r="O29" s="250" t="s">
        <v>215</v>
      </c>
      <c r="P29" s="231" t="s">
        <v>684</v>
      </c>
      <c r="Q29" s="249" t="s">
        <v>225</v>
      </c>
      <c r="R29" s="249" t="s">
        <v>205</v>
      </c>
      <c r="S29" s="249">
        <v>3</v>
      </c>
      <c r="T29" s="250" t="s">
        <v>215</v>
      </c>
      <c r="U29" s="232" t="s">
        <v>0</v>
      </c>
      <c r="V29" s="232" t="s">
        <v>205</v>
      </c>
      <c r="W29" s="232">
        <v>2</v>
      </c>
      <c r="X29" s="232">
        <f t="shared" si="1"/>
        <v>8</v>
      </c>
      <c r="Y29" s="232">
        <v>5</v>
      </c>
      <c r="Z29" s="233" t="s">
        <v>208</v>
      </c>
      <c r="AA29" s="522" t="s">
        <v>1175</v>
      </c>
      <c r="AB29" s="522" t="s">
        <v>1175</v>
      </c>
      <c r="AC29" s="522" t="s">
        <v>1175</v>
      </c>
      <c r="AD29" s="522" t="s">
        <v>1175</v>
      </c>
      <c r="AE29" s="522" t="s">
        <v>1175</v>
      </c>
      <c r="AF29" s="522" t="s">
        <v>1175</v>
      </c>
      <c r="AG29" s="522" t="s">
        <v>1175</v>
      </c>
      <c r="AH29" s="121"/>
      <c r="AI29" s="523"/>
      <c r="AJ29" s="523"/>
      <c r="AK29" s="523"/>
      <c r="AL29" s="523"/>
      <c r="AM29" s="523"/>
      <c r="AN29" s="523"/>
      <c r="AO29" s="523"/>
      <c r="AP29" s="523"/>
      <c r="AQ29" s="578"/>
      <c r="AR29" s="539" t="s">
        <v>1199</v>
      </c>
      <c r="AS29" s="550"/>
      <c r="AT29" s="672" t="s">
        <v>1257</v>
      </c>
    </row>
    <row r="30" spans="1:46" ht="12.75">
      <c r="A30" s="21">
        <v>25</v>
      </c>
      <c r="B30" s="182" t="s">
        <v>616</v>
      </c>
      <c r="C30" s="246" t="s">
        <v>264</v>
      </c>
      <c r="D30" s="221">
        <v>574</v>
      </c>
      <c r="E30" s="606" t="s">
        <v>1092</v>
      </c>
      <c r="F30" s="607" t="str">
        <f t="shared" si="2"/>
        <v>023E</v>
      </c>
      <c r="G30" s="185">
        <v>11</v>
      </c>
      <c r="H30" s="185" t="s">
        <v>682</v>
      </c>
      <c r="I30" s="196" t="s">
        <v>0</v>
      </c>
      <c r="J30" s="196">
        <v>3</v>
      </c>
      <c r="K30" s="196" t="s">
        <v>198</v>
      </c>
      <c r="L30" s="196">
        <v>2</v>
      </c>
      <c r="M30" s="196">
        <v>6</v>
      </c>
      <c r="N30" s="196" t="s">
        <v>205</v>
      </c>
      <c r="O30" s="222" t="s">
        <v>210</v>
      </c>
      <c r="P30" s="185" t="s">
        <v>684</v>
      </c>
      <c r="Q30" s="196" t="s">
        <v>225</v>
      </c>
      <c r="R30" s="196" t="s">
        <v>205</v>
      </c>
      <c r="S30" s="196">
        <v>3</v>
      </c>
      <c r="T30" s="222" t="s">
        <v>210</v>
      </c>
      <c r="U30" s="223" t="s">
        <v>0</v>
      </c>
      <c r="V30" s="223" t="s">
        <v>198</v>
      </c>
      <c r="W30" s="223">
        <v>1</v>
      </c>
      <c r="X30" s="223">
        <f t="shared" si="1"/>
        <v>7</v>
      </c>
      <c r="Y30" s="223">
        <v>4</v>
      </c>
      <c r="Z30" s="224" t="s">
        <v>207</v>
      </c>
      <c r="AA30" s="522" t="s">
        <v>1175</v>
      </c>
      <c r="AB30" s="522" t="s">
        <v>1175</v>
      </c>
      <c r="AC30" s="522" t="s">
        <v>1175</v>
      </c>
      <c r="AD30" s="522" t="s">
        <v>1175</v>
      </c>
      <c r="AE30" s="522" t="s">
        <v>1175</v>
      </c>
      <c r="AF30" s="522" t="s">
        <v>1175</v>
      </c>
      <c r="AG30" s="522" t="s">
        <v>1175</v>
      </c>
      <c r="AH30" s="121"/>
      <c r="AI30" s="523"/>
      <c r="AJ30" s="523"/>
      <c r="AK30" s="523"/>
      <c r="AL30" s="523"/>
      <c r="AM30" s="523"/>
      <c r="AN30" s="523"/>
      <c r="AO30" s="523"/>
      <c r="AP30" s="523"/>
      <c r="AQ30" s="578"/>
      <c r="AR30" s="539" t="s">
        <v>1199</v>
      </c>
      <c r="AS30" s="523"/>
      <c r="AT30" s="123"/>
    </row>
    <row r="31" spans="1:46" ht="12.75">
      <c r="A31" s="21">
        <v>26</v>
      </c>
      <c r="B31" s="182" t="s">
        <v>615</v>
      </c>
      <c r="C31" s="246" t="s">
        <v>264</v>
      </c>
      <c r="D31" s="221">
        <v>674</v>
      </c>
      <c r="E31" s="606" t="s">
        <v>1092</v>
      </c>
      <c r="F31" s="607" t="str">
        <f t="shared" si="2"/>
        <v>02A2</v>
      </c>
      <c r="G31" s="185">
        <v>11</v>
      </c>
      <c r="H31" s="185" t="s">
        <v>682</v>
      </c>
      <c r="I31" s="196" t="s">
        <v>0</v>
      </c>
      <c r="J31" s="196">
        <v>3</v>
      </c>
      <c r="K31" s="196" t="s">
        <v>198</v>
      </c>
      <c r="L31" s="196">
        <v>2</v>
      </c>
      <c r="M31" s="196">
        <v>5</v>
      </c>
      <c r="N31" s="196" t="s">
        <v>205</v>
      </c>
      <c r="O31" s="222" t="s">
        <v>214</v>
      </c>
      <c r="P31" s="185" t="s">
        <v>684</v>
      </c>
      <c r="Q31" s="196" t="s">
        <v>225</v>
      </c>
      <c r="R31" s="196" t="s">
        <v>205</v>
      </c>
      <c r="S31" s="196">
        <v>3</v>
      </c>
      <c r="T31" s="222" t="s">
        <v>214</v>
      </c>
      <c r="U31" s="223" t="s">
        <v>0</v>
      </c>
      <c r="V31" s="223" t="s">
        <v>198</v>
      </c>
      <c r="W31" s="223">
        <v>1</v>
      </c>
      <c r="X31" s="223">
        <f t="shared" si="1"/>
        <v>6</v>
      </c>
      <c r="Y31" s="223">
        <v>3</v>
      </c>
      <c r="Z31" s="224" t="s">
        <v>208</v>
      </c>
      <c r="AA31" s="522" t="s">
        <v>1175</v>
      </c>
      <c r="AB31" s="522" t="s">
        <v>1175</v>
      </c>
      <c r="AC31" s="522" t="s">
        <v>1175</v>
      </c>
      <c r="AD31" s="522" t="s">
        <v>1175</v>
      </c>
      <c r="AE31" s="522" t="s">
        <v>1175</v>
      </c>
      <c r="AF31" s="522" t="s">
        <v>1175</v>
      </c>
      <c r="AG31" s="522" t="s">
        <v>1175</v>
      </c>
      <c r="AH31" s="121"/>
      <c r="AI31" s="523"/>
      <c r="AJ31" s="523"/>
      <c r="AK31" s="523"/>
      <c r="AL31" s="523"/>
      <c r="AM31" s="523"/>
      <c r="AN31" s="523"/>
      <c r="AO31" s="523"/>
      <c r="AP31" s="523"/>
      <c r="AQ31" s="578"/>
      <c r="AR31" s="539" t="s">
        <v>1199</v>
      </c>
      <c r="AS31" s="523"/>
      <c r="AT31" s="672"/>
    </row>
    <row r="32" spans="1:46" ht="13.5" thickBot="1">
      <c r="A32" s="117">
        <v>27</v>
      </c>
      <c r="B32" s="262" t="s">
        <v>614</v>
      </c>
      <c r="C32" s="263" t="s">
        <v>264</v>
      </c>
      <c r="D32" s="264">
        <v>609</v>
      </c>
      <c r="E32" s="614" t="s">
        <v>1092</v>
      </c>
      <c r="F32" s="615" t="str">
        <f t="shared" si="2"/>
        <v>0261</v>
      </c>
      <c r="G32" s="265">
        <v>10</v>
      </c>
      <c r="H32" s="265" t="s">
        <v>682</v>
      </c>
      <c r="I32" s="266" t="s">
        <v>0</v>
      </c>
      <c r="J32" s="266">
        <v>3</v>
      </c>
      <c r="K32" s="266" t="s">
        <v>198</v>
      </c>
      <c r="L32" s="266">
        <v>2</v>
      </c>
      <c r="M32" s="266">
        <v>4</v>
      </c>
      <c r="N32" s="266" t="s">
        <v>205</v>
      </c>
      <c r="O32" s="267" t="s">
        <v>213</v>
      </c>
      <c r="P32" s="265" t="s">
        <v>684</v>
      </c>
      <c r="Q32" s="266" t="s">
        <v>225</v>
      </c>
      <c r="R32" s="266" t="s">
        <v>205</v>
      </c>
      <c r="S32" s="266">
        <v>3</v>
      </c>
      <c r="T32" s="267" t="s">
        <v>213</v>
      </c>
      <c r="U32" s="268" t="s">
        <v>0</v>
      </c>
      <c r="V32" s="268" t="s">
        <v>205</v>
      </c>
      <c r="W32" s="268">
        <v>2</v>
      </c>
      <c r="X32" s="268">
        <f t="shared" si="1"/>
        <v>8</v>
      </c>
      <c r="Y32" s="268">
        <v>5</v>
      </c>
      <c r="Z32" s="269" t="s">
        <v>207</v>
      </c>
      <c r="AA32" s="522" t="s">
        <v>1175</v>
      </c>
      <c r="AB32" s="522" t="s">
        <v>1175</v>
      </c>
      <c r="AC32" s="522" t="s">
        <v>1175</v>
      </c>
      <c r="AD32" s="522" t="s">
        <v>1175</v>
      </c>
      <c r="AE32" s="522" t="s">
        <v>1175</v>
      </c>
      <c r="AF32" s="522" t="s">
        <v>1175</v>
      </c>
      <c r="AG32" s="522" t="s">
        <v>1175</v>
      </c>
      <c r="AH32" s="121"/>
      <c r="AI32" s="523"/>
      <c r="AJ32" s="523"/>
      <c r="AK32" s="523"/>
      <c r="AL32" s="523"/>
      <c r="AM32" s="523"/>
      <c r="AN32" s="523"/>
      <c r="AO32" s="523"/>
      <c r="AP32" s="523"/>
      <c r="AQ32" s="578"/>
      <c r="AR32" s="539" t="s">
        <v>1199</v>
      </c>
      <c r="AS32" s="550"/>
      <c r="AT32" s="672"/>
    </row>
    <row r="33" spans="1:46" ht="12.75">
      <c r="A33" s="130">
        <v>28</v>
      </c>
      <c r="B33" s="254" t="s">
        <v>613</v>
      </c>
      <c r="C33" s="255" t="s">
        <v>264</v>
      </c>
      <c r="D33" s="256">
        <v>571</v>
      </c>
      <c r="E33" s="608" t="s">
        <v>1092</v>
      </c>
      <c r="F33" s="609" t="str">
        <f t="shared" si="2"/>
        <v>023B</v>
      </c>
      <c r="G33" s="257">
        <v>6</v>
      </c>
      <c r="H33" s="257" t="s">
        <v>682</v>
      </c>
      <c r="I33" s="258" t="s">
        <v>0</v>
      </c>
      <c r="J33" s="258">
        <v>3</v>
      </c>
      <c r="K33" s="258" t="s">
        <v>198</v>
      </c>
      <c r="L33" s="258">
        <v>2</v>
      </c>
      <c r="M33" s="258">
        <v>3</v>
      </c>
      <c r="N33" s="258" t="s">
        <v>205</v>
      </c>
      <c r="O33" s="259" t="s">
        <v>212</v>
      </c>
      <c r="P33" s="257" t="s">
        <v>684</v>
      </c>
      <c r="Q33" s="258" t="s">
        <v>225</v>
      </c>
      <c r="R33" s="258" t="s">
        <v>205</v>
      </c>
      <c r="S33" s="258">
        <v>3</v>
      </c>
      <c r="T33" s="259" t="s">
        <v>212</v>
      </c>
      <c r="U33" s="260" t="s">
        <v>0</v>
      </c>
      <c r="V33" s="260" t="s">
        <v>198</v>
      </c>
      <c r="W33" s="260">
        <v>1</v>
      </c>
      <c r="X33" s="260">
        <f t="shared" si="1"/>
        <v>6</v>
      </c>
      <c r="Y33" s="260">
        <v>3</v>
      </c>
      <c r="Z33" s="261" t="s">
        <v>207</v>
      </c>
      <c r="AA33" s="522" t="s">
        <v>1175</v>
      </c>
      <c r="AB33" s="522" t="s">
        <v>1175</v>
      </c>
      <c r="AC33" s="522" t="s">
        <v>1175</v>
      </c>
      <c r="AD33" s="522" t="s">
        <v>1175</v>
      </c>
      <c r="AE33" s="522" t="s">
        <v>1175</v>
      </c>
      <c r="AF33" s="522" t="s">
        <v>1175</v>
      </c>
      <c r="AG33" s="522" t="s">
        <v>1175</v>
      </c>
      <c r="AH33" s="121"/>
      <c r="AI33" s="523"/>
      <c r="AJ33" s="523"/>
      <c r="AK33" s="523"/>
      <c r="AL33" s="523"/>
      <c r="AM33" s="523"/>
      <c r="AN33" s="523"/>
      <c r="AO33" s="523"/>
      <c r="AP33" s="523"/>
      <c r="AQ33" s="578"/>
      <c r="AR33" s="539" t="s">
        <v>1199</v>
      </c>
      <c r="AS33" s="550"/>
      <c r="AT33" s="672" t="s">
        <v>1316</v>
      </c>
    </row>
    <row r="34" spans="1:46" ht="12.75">
      <c r="A34" s="21">
        <v>29</v>
      </c>
      <c r="B34" s="247" t="s">
        <v>612</v>
      </c>
      <c r="C34" s="248" t="s">
        <v>264</v>
      </c>
      <c r="D34" s="227">
        <v>103</v>
      </c>
      <c r="E34" s="519" t="s">
        <v>1092</v>
      </c>
      <c r="F34" s="518" t="str">
        <f t="shared" si="2"/>
        <v>0067</v>
      </c>
      <c r="G34" s="231">
        <v>6</v>
      </c>
      <c r="H34" s="231" t="s">
        <v>682</v>
      </c>
      <c r="I34" s="249" t="s">
        <v>0</v>
      </c>
      <c r="J34" s="249">
        <v>3</v>
      </c>
      <c r="K34" s="249" t="s">
        <v>198</v>
      </c>
      <c r="L34" s="249">
        <v>2</v>
      </c>
      <c r="M34" s="249">
        <v>2</v>
      </c>
      <c r="N34" s="249" t="s">
        <v>223</v>
      </c>
      <c r="O34" s="250" t="s">
        <v>222</v>
      </c>
      <c r="P34" s="231" t="s">
        <v>684</v>
      </c>
      <c r="Q34" s="249" t="s">
        <v>225</v>
      </c>
      <c r="R34" s="249" t="s">
        <v>205</v>
      </c>
      <c r="S34" s="249">
        <v>2</v>
      </c>
      <c r="T34" s="250" t="s">
        <v>216</v>
      </c>
      <c r="U34" s="232" t="s">
        <v>0</v>
      </c>
      <c r="V34" s="232" t="s">
        <v>205</v>
      </c>
      <c r="W34" s="232">
        <v>2</v>
      </c>
      <c r="X34" s="232">
        <f t="shared" si="1"/>
        <v>7</v>
      </c>
      <c r="Y34" s="232">
        <v>4</v>
      </c>
      <c r="Z34" s="233" t="s">
        <v>208</v>
      </c>
      <c r="AA34" s="522" t="s">
        <v>1175</v>
      </c>
      <c r="AB34" s="522" t="s">
        <v>1175</v>
      </c>
      <c r="AC34" s="522" t="s">
        <v>1175</v>
      </c>
      <c r="AD34" s="522" t="s">
        <v>1175</v>
      </c>
      <c r="AE34" s="522" t="s">
        <v>1175</v>
      </c>
      <c r="AF34" s="522" t="s">
        <v>1175</v>
      </c>
      <c r="AG34" s="522" t="s">
        <v>1175</v>
      </c>
      <c r="AH34" s="121"/>
      <c r="AI34" s="523"/>
      <c r="AJ34" s="523"/>
      <c r="AK34" s="523"/>
      <c r="AL34" s="523"/>
      <c r="AM34" s="523"/>
      <c r="AN34" s="523"/>
      <c r="AO34" s="523"/>
      <c r="AP34" s="523"/>
      <c r="AQ34" s="578"/>
      <c r="AR34" s="539" t="s">
        <v>1199</v>
      </c>
      <c r="AS34" s="550"/>
      <c r="AT34" s="123"/>
    </row>
    <row r="35" spans="1:46" ht="12.75">
      <c r="A35" s="21">
        <v>30</v>
      </c>
      <c r="B35" s="182" t="s">
        <v>611</v>
      </c>
      <c r="C35" s="246" t="s">
        <v>264</v>
      </c>
      <c r="D35" s="221">
        <v>576</v>
      </c>
      <c r="E35" s="530" t="s">
        <v>1092</v>
      </c>
      <c r="F35" s="531" t="str">
        <f t="shared" si="2"/>
        <v>0240</v>
      </c>
      <c r="G35" s="185">
        <v>7</v>
      </c>
      <c r="H35" s="185" t="s">
        <v>682</v>
      </c>
      <c r="I35" s="196" t="s">
        <v>0</v>
      </c>
      <c r="J35" s="196">
        <v>3</v>
      </c>
      <c r="K35" s="196" t="s">
        <v>198</v>
      </c>
      <c r="L35" s="196">
        <v>2</v>
      </c>
      <c r="M35" s="196">
        <v>1</v>
      </c>
      <c r="N35" s="196" t="s">
        <v>223</v>
      </c>
      <c r="O35" s="222" t="s">
        <v>221</v>
      </c>
      <c r="P35" s="185" t="s">
        <v>684</v>
      </c>
      <c r="Q35" s="196" t="s">
        <v>225</v>
      </c>
      <c r="R35" s="196" t="s">
        <v>205</v>
      </c>
      <c r="S35" s="196">
        <v>2</v>
      </c>
      <c r="T35" s="222" t="s">
        <v>215</v>
      </c>
      <c r="U35" s="223" t="s">
        <v>0</v>
      </c>
      <c r="V35" s="223" t="s">
        <v>198</v>
      </c>
      <c r="W35" s="223">
        <v>1</v>
      </c>
      <c r="X35" s="223">
        <f t="shared" si="1"/>
        <v>5</v>
      </c>
      <c r="Y35" s="223">
        <v>2</v>
      </c>
      <c r="Z35" s="224" t="s">
        <v>208</v>
      </c>
      <c r="AA35" s="522" t="s">
        <v>1175</v>
      </c>
      <c r="AB35" s="522" t="s">
        <v>1175</v>
      </c>
      <c r="AC35" s="522" t="s">
        <v>1175</v>
      </c>
      <c r="AD35" s="522" t="s">
        <v>1175</v>
      </c>
      <c r="AE35" s="522" t="s">
        <v>1175</v>
      </c>
      <c r="AF35" s="522" t="s">
        <v>1175</v>
      </c>
      <c r="AG35" s="522" t="s">
        <v>1175</v>
      </c>
      <c r="AH35" s="114"/>
      <c r="AI35" s="523"/>
      <c r="AJ35" s="523"/>
      <c r="AK35" s="523"/>
      <c r="AL35" s="523"/>
      <c r="AM35" s="523"/>
      <c r="AN35" s="523"/>
      <c r="AO35" s="523"/>
      <c r="AP35" s="523"/>
      <c r="AQ35" s="578"/>
      <c r="AR35" s="539" t="s">
        <v>1199</v>
      </c>
      <c r="AS35" s="550"/>
      <c r="AT35" s="672" t="s">
        <v>1256</v>
      </c>
    </row>
    <row r="36" spans="1:46" ht="12.75">
      <c r="A36" s="21">
        <v>31</v>
      </c>
      <c r="B36" s="247" t="s">
        <v>610</v>
      </c>
      <c r="C36" s="248" t="s">
        <v>264</v>
      </c>
      <c r="D36" s="227">
        <v>637</v>
      </c>
      <c r="E36" s="519" t="s">
        <v>1092</v>
      </c>
      <c r="F36" s="518" t="str">
        <f t="shared" si="2"/>
        <v>027D</v>
      </c>
      <c r="G36" s="231">
        <v>1</v>
      </c>
      <c r="H36" s="231" t="s">
        <v>682</v>
      </c>
      <c r="I36" s="249" t="s">
        <v>0</v>
      </c>
      <c r="J36" s="249">
        <v>3</v>
      </c>
      <c r="K36" s="249" t="s">
        <v>198</v>
      </c>
      <c r="L36" s="249">
        <v>1</v>
      </c>
      <c r="M36" s="249">
        <v>10</v>
      </c>
      <c r="N36" s="249" t="s">
        <v>223</v>
      </c>
      <c r="O36" s="250" t="s">
        <v>220</v>
      </c>
      <c r="P36" s="231" t="s">
        <v>684</v>
      </c>
      <c r="Q36" s="249" t="s">
        <v>225</v>
      </c>
      <c r="R36" s="249" t="s">
        <v>205</v>
      </c>
      <c r="S36" s="249">
        <v>2</v>
      </c>
      <c r="T36" s="250" t="s">
        <v>210</v>
      </c>
      <c r="U36" s="232" t="s">
        <v>0</v>
      </c>
      <c r="V36" s="232" t="s">
        <v>205</v>
      </c>
      <c r="W36" s="232">
        <v>2</v>
      </c>
      <c r="X36" s="232">
        <f t="shared" si="1"/>
        <v>7</v>
      </c>
      <c r="Y36" s="232">
        <v>4</v>
      </c>
      <c r="Z36" s="233" t="s">
        <v>207</v>
      </c>
      <c r="AA36" s="522" t="s">
        <v>1175</v>
      </c>
      <c r="AB36" s="522" t="s">
        <v>1175</v>
      </c>
      <c r="AC36" s="522" t="s">
        <v>1175</v>
      </c>
      <c r="AD36" s="522" t="s">
        <v>1175</v>
      </c>
      <c r="AE36" s="522" t="s">
        <v>1175</v>
      </c>
      <c r="AF36" s="522" t="s">
        <v>1175</v>
      </c>
      <c r="AG36" s="522" t="s">
        <v>1175</v>
      </c>
      <c r="AH36" s="114"/>
      <c r="AI36" s="523"/>
      <c r="AJ36" s="523"/>
      <c r="AK36" s="523"/>
      <c r="AL36" s="523"/>
      <c r="AM36" s="523"/>
      <c r="AN36" s="523"/>
      <c r="AO36" s="523"/>
      <c r="AP36" s="523"/>
      <c r="AQ36" s="578"/>
      <c r="AR36" s="539" t="s">
        <v>1199</v>
      </c>
      <c r="AS36" s="550"/>
      <c r="AT36" s="673" t="s">
        <v>1310</v>
      </c>
    </row>
    <row r="37" spans="1:46" ht="12.75">
      <c r="A37" s="21">
        <v>32</v>
      </c>
      <c r="B37" s="182" t="s">
        <v>609</v>
      </c>
      <c r="C37" s="246" t="s">
        <v>264</v>
      </c>
      <c r="D37" s="221">
        <v>211</v>
      </c>
      <c r="E37" s="530" t="s">
        <v>1092</v>
      </c>
      <c r="F37" s="531" t="str">
        <f t="shared" si="2"/>
        <v>00D3</v>
      </c>
      <c r="G37" s="185">
        <v>6</v>
      </c>
      <c r="H37" s="185" t="s">
        <v>682</v>
      </c>
      <c r="I37" s="196" t="s">
        <v>0</v>
      </c>
      <c r="J37" s="196">
        <v>3</v>
      </c>
      <c r="K37" s="196" t="s">
        <v>198</v>
      </c>
      <c r="L37" s="196">
        <v>1</v>
      </c>
      <c r="M37" s="196">
        <v>9</v>
      </c>
      <c r="N37" s="196" t="s">
        <v>223</v>
      </c>
      <c r="O37" s="222" t="s">
        <v>219</v>
      </c>
      <c r="P37" s="185" t="s">
        <v>684</v>
      </c>
      <c r="Q37" s="196" t="s">
        <v>225</v>
      </c>
      <c r="R37" s="196" t="s">
        <v>205</v>
      </c>
      <c r="S37" s="196">
        <v>2</v>
      </c>
      <c r="T37" s="222" t="s">
        <v>214</v>
      </c>
      <c r="U37" s="223" t="s">
        <v>0</v>
      </c>
      <c r="V37" s="223" t="s">
        <v>198</v>
      </c>
      <c r="W37" s="223">
        <v>1</v>
      </c>
      <c r="X37" s="223">
        <f t="shared" si="1"/>
        <v>5</v>
      </c>
      <c r="Y37" s="223">
        <v>2</v>
      </c>
      <c r="Z37" s="224" t="s">
        <v>207</v>
      </c>
      <c r="AA37" s="522" t="s">
        <v>1175</v>
      </c>
      <c r="AB37" s="522" t="s">
        <v>1175</v>
      </c>
      <c r="AC37" s="522" t="s">
        <v>1175</v>
      </c>
      <c r="AD37" s="522" t="s">
        <v>1175</v>
      </c>
      <c r="AE37" s="522" t="s">
        <v>1175</v>
      </c>
      <c r="AF37" s="522" t="s">
        <v>1175</v>
      </c>
      <c r="AG37" s="522" t="s">
        <v>1175</v>
      </c>
      <c r="AH37" s="121"/>
      <c r="AI37" s="523"/>
      <c r="AJ37" s="523"/>
      <c r="AK37" s="523"/>
      <c r="AL37" s="523"/>
      <c r="AM37" s="523"/>
      <c r="AN37" s="523"/>
      <c r="AO37" s="523"/>
      <c r="AP37" s="523"/>
      <c r="AQ37" s="578"/>
      <c r="AR37" s="539" t="s">
        <v>1199</v>
      </c>
      <c r="AS37" s="523"/>
      <c r="AT37" s="123"/>
    </row>
    <row r="38" spans="1:46" ht="12.75">
      <c r="A38" s="21">
        <v>33</v>
      </c>
      <c r="B38" s="247" t="s">
        <v>608</v>
      </c>
      <c r="C38" s="248" t="s">
        <v>264</v>
      </c>
      <c r="D38" s="227">
        <v>629</v>
      </c>
      <c r="E38" s="519" t="s">
        <v>1092</v>
      </c>
      <c r="F38" s="518" t="str">
        <f t="shared" si="2"/>
        <v>0275</v>
      </c>
      <c r="G38" s="231">
        <v>4</v>
      </c>
      <c r="H38" s="231" t="s">
        <v>682</v>
      </c>
      <c r="I38" s="249" t="s">
        <v>0</v>
      </c>
      <c r="J38" s="249">
        <v>3</v>
      </c>
      <c r="K38" s="249" t="s">
        <v>198</v>
      </c>
      <c r="L38" s="249">
        <v>1</v>
      </c>
      <c r="M38" s="249">
        <v>8</v>
      </c>
      <c r="N38" s="249" t="s">
        <v>223</v>
      </c>
      <c r="O38" s="250" t="s">
        <v>218</v>
      </c>
      <c r="P38" s="231" t="s">
        <v>684</v>
      </c>
      <c r="Q38" s="249" t="s">
        <v>225</v>
      </c>
      <c r="R38" s="249" t="s">
        <v>205</v>
      </c>
      <c r="S38" s="249">
        <v>2</v>
      </c>
      <c r="T38" s="250" t="s">
        <v>213</v>
      </c>
      <c r="U38" s="232" t="s">
        <v>0</v>
      </c>
      <c r="V38" s="232" t="s">
        <v>205</v>
      </c>
      <c r="W38" s="232">
        <v>2</v>
      </c>
      <c r="X38" s="232">
        <f t="shared" si="1"/>
        <v>6</v>
      </c>
      <c r="Y38" s="232">
        <v>3</v>
      </c>
      <c r="Z38" s="233" t="s">
        <v>208</v>
      </c>
      <c r="AA38" s="522" t="s">
        <v>1175</v>
      </c>
      <c r="AB38" s="522" t="s">
        <v>1175</v>
      </c>
      <c r="AC38" s="522" t="s">
        <v>1175</v>
      </c>
      <c r="AD38" s="522" t="s">
        <v>1175</v>
      </c>
      <c r="AE38" s="522" t="s">
        <v>1175</v>
      </c>
      <c r="AF38" s="522" t="s">
        <v>1175</v>
      </c>
      <c r="AG38" s="522" t="s">
        <v>1175</v>
      </c>
      <c r="AH38" s="121"/>
      <c r="AI38" s="523"/>
      <c r="AJ38" s="523"/>
      <c r="AK38" s="523"/>
      <c r="AL38" s="523"/>
      <c r="AM38" s="523"/>
      <c r="AN38" s="523"/>
      <c r="AO38" s="523"/>
      <c r="AP38" s="523"/>
      <c r="AQ38" s="578"/>
      <c r="AR38" s="539" t="s">
        <v>1199</v>
      </c>
      <c r="AS38" s="550"/>
      <c r="AT38" s="672" t="s">
        <v>1258</v>
      </c>
    </row>
    <row r="39" spans="1:46" ht="12.75">
      <c r="A39" s="21">
        <v>34</v>
      </c>
      <c r="B39" s="247" t="s">
        <v>607</v>
      </c>
      <c r="C39" s="248" t="s">
        <v>264</v>
      </c>
      <c r="D39" s="227">
        <v>536</v>
      </c>
      <c r="E39" s="519" t="s">
        <v>1092</v>
      </c>
      <c r="F39" s="518" t="str">
        <f t="shared" si="2"/>
        <v>0218</v>
      </c>
      <c r="G39" s="231">
        <v>4</v>
      </c>
      <c r="H39" s="231" t="s">
        <v>682</v>
      </c>
      <c r="I39" s="249" t="s">
        <v>0</v>
      </c>
      <c r="J39" s="249">
        <v>3</v>
      </c>
      <c r="K39" s="249" t="s">
        <v>198</v>
      </c>
      <c r="L39" s="249">
        <v>1</v>
      </c>
      <c r="M39" s="249">
        <v>7</v>
      </c>
      <c r="N39" s="249" t="s">
        <v>223</v>
      </c>
      <c r="O39" s="250" t="s">
        <v>217</v>
      </c>
      <c r="P39" s="231" t="s">
        <v>684</v>
      </c>
      <c r="Q39" s="249" t="s">
        <v>225</v>
      </c>
      <c r="R39" s="249" t="s">
        <v>205</v>
      </c>
      <c r="S39" s="249">
        <v>2</v>
      </c>
      <c r="T39" s="250" t="s">
        <v>212</v>
      </c>
      <c r="U39" s="232" t="s">
        <v>0</v>
      </c>
      <c r="V39" s="232" t="s">
        <v>205</v>
      </c>
      <c r="W39" s="232">
        <v>2</v>
      </c>
      <c r="X39" s="232">
        <f t="shared" si="1"/>
        <v>6</v>
      </c>
      <c r="Y39" s="232">
        <v>3</v>
      </c>
      <c r="Z39" s="233" t="s">
        <v>207</v>
      </c>
      <c r="AA39" s="522" t="s">
        <v>1175</v>
      </c>
      <c r="AB39" s="522" t="s">
        <v>1175</v>
      </c>
      <c r="AC39" s="522" t="s">
        <v>1175</v>
      </c>
      <c r="AD39" s="522" t="s">
        <v>1175</v>
      </c>
      <c r="AE39" s="522" t="s">
        <v>1175</v>
      </c>
      <c r="AF39" s="522" t="s">
        <v>1175</v>
      </c>
      <c r="AG39" s="522" t="s">
        <v>1175</v>
      </c>
      <c r="AH39" s="114"/>
      <c r="AI39" s="523"/>
      <c r="AJ39" s="523"/>
      <c r="AK39" s="523"/>
      <c r="AL39" s="523"/>
      <c r="AM39" s="523"/>
      <c r="AN39" s="523"/>
      <c r="AO39" s="523"/>
      <c r="AP39" s="523"/>
      <c r="AQ39" s="578"/>
      <c r="AR39" s="539" t="s">
        <v>1199</v>
      </c>
      <c r="AS39" s="550"/>
      <c r="AT39" s="123"/>
    </row>
    <row r="40" spans="1:46" ht="12.75">
      <c r="A40" s="21">
        <v>35</v>
      </c>
      <c r="B40" s="247" t="s">
        <v>606</v>
      </c>
      <c r="C40" s="248" t="s">
        <v>264</v>
      </c>
      <c r="D40" s="227">
        <v>175</v>
      </c>
      <c r="E40" s="519" t="s">
        <v>1092</v>
      </c>
      <c r="F40" s="518" t="str">
        <f t="shared" si="2"/>
        <v>00AF</v>
      </c>
      <c r="G40" s="231">
        <v>2</v>
      </c>
      <c r="H40" s="231" t="s">
        <v>682</v>
      </c>
      <c r="I40" s="249" t="s">
        <v>0</v>
      </c>
      <c r="J40" s="249">
        <v>3</v>
      </c>
      <c r="K40" s="249" t="s">
        <v>198</v>
      </c>
      <c r="L40" s="249">
        <v>1</v>
      </c>
      <c r="M40" s="249">
        <v>6</v>
      </c>
      <c r="N40" s="249" t="s">
        <v>223</v>
      </c>
      <c r="O40" s="250" t="s">
        <v>216</v>
      </c>
      <c r="P40" s="231" t="s">
        <v>684</v>
      </c>
      <c r="Q40" s="249" t="s">
        <v>225</v>
      </c>
      <c r="R40" s="249" t="s">
        <v>205</v>
      </c>
      <c r="S40" s="249">
        <v>1</v>
      </c>
      <c r="T40" s="250" t="s">
        <v>216</v>
      </c>
      <c r="U40" s="232" t="s">
        <v>0</v>
      </c>
      <c r="V40" s="232" t="s">
        <v>205</v>
      </c>
      <c r="W40" s="232">
        <v>2</v>
      </c>
      <c r="X40" s="232">
        <f t="shared" si="1"/>
        <v>5</v>
      </c>
      <c r="Y40" s="232">
        <v>2</v>
      </c>
      <c r="Z40" s="233" t="s">
        <v>208</v>
      </c>
      <c r="AA40" s="522" t="s">
        <v>1175</v>
      </c>
      <c r="AB40" s="522" t="s">
        <v>1175</v>
      </c>
      <c r="AC40" s="522" t="s">
        <v>1175</v>
      </c>
      <c r="AD40" s="522" t="s">
        <v>1175</v>
      </c>
      <c r="AE40" s="522" t="s">
        <v>1175</v>
      </c>
      <c r="AF40" s="522" t="s">
        <v>1175</v>
      </c>
      <c r="AG40" s="522" t="s">
        <v>1175</v>
      </c>
      <c r="AH40" s="114"/>
      <c r="AI40" s="523"/>
      <c r="AJ40" s="523"/>
      <c r="AK40" s="523"/>
      <c r="AL40" s="523"/>
      <c r="AM40" s="523"/>
      <c r="AN40" s="523"/>
      <c r="AO40" s="523"/>
      <c r="AP40" s="523"/>
      <c r="AQ40" s="578"/>
      <c r="AR40" s="539" t="s">
        <v>1199</v>
      </c>
      <c r="AS40" s="550"/>
      <c r="AT40" s="123"/>
    </row>
    <row r="41" spans="1:46" ht="12.75">
      <c r="A41" s="21">
        <v>36</v>
      </c>
      <c r="B41" s="182" t="s">
        <v>605</v>
      </c>
      <c r="C41" s="246" t="s">
        <v>264</v>
      </c>
      <c r="D41" s="221">
        <v>577</v>
      </c>
      <c r="E41" s="530" t="s">
        <v>1092</v>
      </c>
      <c r="F41" s="531" t="str">
        <f t="shared" si="2"/>
        <v>0241</v>
      </c>
      <c r="G41" s="185">
        <v>8</v>
      </c>
      <c r="H41" s="185" t="s">
        <v>682</v>
      </c>
      <c r="I41" s="196" t="s">
        <v>0</v>
      </c>
      <c r="J41" s="196">
        <v>3</v>
      </c>
      <c r="K41" s="196" t="s">
        <v>198</v>
      </c>
      <c r="L41" s="196">
        <v>1</v>
      </c>
      <c r="M41" s="196">
        <v>5</v>
      </c>
      <c r="N41" s="196" t="s">
        <v>223</v>
      </c>
      <c r="O41" s="222" t="s">
        <v>215</v>
      </c>
      <c r="P41" s="185" t="s">
        <v>684</v>
      </c>
      <c r="Q41" s="196" t="s">
        <v>225</v>
      </c>
      <c r="R41" s="196" t="s">
        <v>205</v>
      </c>
      <c r="S41" s="196">
        <v>1</v>
      </c>
      <c r="T41" s="222" t="s">
        <v>215</v>
      </c>
      <c r="U41" s="223" t="s">
        <v>0</v>
      </c>
      <c r="V41" s="223" t="s">
        <v>198</v>
      </c>
      <c r="W41" s="223">
        <v>1</v>
      </c>
      <c r="X41" s="223">
        <f t="shared" si="1"/>
        <v>4</v>
      </c>
      <c r="Y41" s="223">
        <v>1</v>
      </c>
      <c r="Z41" s="224" t="s">
        <v>208</v>
      </c>
      <c r="AA41" s="522" t="s">
        <v>1175</v>
      </c>
      <c r="AB41" s="522" t="s">
        <v>1175</v>
      </c>
      <c r="AC41" s="522" t="s">
        <v>1175</v>
      </c>
      <c r="AD41" s="522" t="s">
        <v>1175</v>
      </c>
      <c r="AE41" s="522" t="s">
        <v>1175</v>
      </c>
      <c r="AF41" s="522" t="s">
        <v>1175</v>
      </c>
      <c r="AG41" s="522" t="s">
        <v>1175</v>
      </c>
      <c r="AH41" s="121"/>
      <c r="AI41" s="523"/>
      <c r="AJ41" s="523"/>
      <c r="AK41" s="523"/>
      <c r="AL41" s="523"/>
      <c r="AM41" s="523"/>
      <c r="AN41" s="523"/>
      <c r="AO41" s="523"/>
      <c r="AP41" s="523"/>
      <c r="AQ41" s="578"/>
      <c r="AR41" s="539" t="s">
        <v>1199</v>
      </c>
      <c r="AS41" s="523"/>
      <c r="AT41" s="123"/>
    </row>
    <row r="42" spans="1:46" ht="12.75">
      <c r="A42" s="21">
        <v>37</v>
      </c>
      <c r="B42" s="247" t="s">
        <v>604</v>
      </c>
      <c r="C42" s="248" t="s">
        <v>264</v>
      </c>
      <c r="D42" s="227">
        <v>575</v>
      </c>
      <c r="E42" s="519" t="s">
        <v>1092</v>
      </c>
      <c r="F42" s="518" t="str">
        <f t="shared" si="2"/>
        <v>023F</v>
      </c>
      <c r="G42" s="231">
        <v>6</v>
      </c>
      <c r="H42" s="231" t="s">
        <v>682</v>
      </c>
      <c r="I42" s="249" t="s">
        <v>0</v>
      </c>
      <c r="J42" s="249">
        <v>3</v>
      </c>
      <c r="K42" s="249" t="s">
        <v>198</v>
      </c>
      <c r="L42" s="249">
        <v>1</v>
      </c>
      <c r="M42" s="249">
        <v>4</v>
      </c>
      <c r="N42" s="249" t="s">
        <v>223</v>
      </c>
      <c r="O42" s="250" t="s">
        <v>210</v>
      </c>
      <c r="P42" s="231" t="s">
        <v>684</v>
      </c>
      <c r="Q42" s="249" t="s">
        <v>225</v>
      </c>
      <c r="R42" s="249" t="s">
        <v>205</v>
      </c>
      <c r="S42" s="249">
        <v>1</v>
      </c>
      <c r="T42" s="250" t="s">
        <v>210</v>
      </c>
      <c r="U42" s="232" t="s">
        <v>0</v>
      </c>
      <c r="V42" s="232" t="s">
        <v>205</v>
      </c>
      <c r="W42" s="232">
        <v>2</v>
      </c>
      <c r="X42" s="232">
        <f t="shared" si="1"/>
        <v>5</v>
      </c>
      <c r="Y42" s="232">
        <v>2</v>
      </c>
      <c r="Z42" s="233" t="s">
        <v>207</v>
      </c>
      <c r="AA42" s="522" t="s">
        <v>1175</v>
      </c>
      <c r="AB42" s="522" t="s">
        <v>1175</v>
      </c>
      <c r="AC42" s="522" t="s">
        <v>1175</v>
      </c>
      <c r="AD42" s="522" t="s">
        <v>1175</v>
      </c>
      <c r="AE42" s="522" t="s">
        <v>1175</v>
      </c>
      <c r="AF42" s="522" t="s">
        <v>1175</v>
      </c>
      <c r="AG42" s="522" t="s">
        <v>1175</v>
      </c>
      <c r="AH42" s="121"/>
      <c r="AI42" s="523"/>
      <c r="AJ42" s="523"/>
      <c r="AK42" s="523"/>
      <c r="AL42" s="523"/>
      <c r="AM42" s="523"/>
      <c r="AN42" s="523"/>
      <c r="AO42" s="523"/>
      <c r="AP42" s="523"/>
      <c r="AQ42" s="578"/>
      <c r="AR42" s="539" t="s">
        <v>1199</v>
      </c>
      <c r="AS42" s="550"/>
      <c r="AT42" s="123"/>
    </row>
    <row r="43" spans="1:46" ht="12.75">
      <c r="A43" s="21">
        <v>38</v>
      </c>
      <c r="B43" s="247" t="s">
        <v>603</v>
      </c>
      <c r="C43" s="248" t="s">
        <v>264</v>
      </c>
      <c r="D43" s="227">
        <v>602</v>
      </c>
      <c r="E43" s="519" t="s">
        <v>1092</v>
      </c>
      <c r="F43" s="518" t="str">
        <f t="shared" si="2"/>
        <v>025A</v>
      </c>
      <c r="G43" s="231">
        <v>6</v>
      </c>
      <c r="H43" s="231" t="s">
        <v>682</v>
      </c>
      <c r="I43" s="249" t="s">
        <v>0</v>
      </c>
      <c r="J43" s="249">
        <v>3</v>
      </c>
      <c r="K43" s="249" t="s">
        <v>198</v>
      </c>
      <c r="L43" s="249">
        <v>1</v>
      </c>
      <c r="M43" s="249">
        <v>3</v>
      </c>
      <c r="N43" s="249" t="s">
        <v>223</v>
      </c>
      <c r="O43" s="250" t="s">
        <v>214</v>
      </c>
      <c r="P43" s="231" t="s">
        <v>684</v>
      </c>
      <c r="Q43" s="249" t="s">
        <v>225</v>
      </c>
      <c r="R43" s="249" t="s">
        <v>205</v>
      </c>
      <c r="S43" s="249">
        <v>1</v>
      </c>
      <c r="T43" s="250" t="s">
        <v>214</v>
      </c>
      <c r="U43" s="232" t="s">
        <v>0</v>
      </c>
      <c r="V43" s="232" t="s">
        <v>205</v>
      </c>
      <c r="W43" s="232">
        <v>2</v>
      </c>
      <c r="X43" s="232">
        <f t="shared" si="1"/>
        <v>4</v>
      </c>
      <c r="Y43" s="232">
        <v>1</v>
      </c>
      <c r="Z43" s="233" t="s">
        <v>208</v>
      </c>
      <c r="AA43" s="522" t="s">
        <v>1175</v>
      </c>
      <c r="AB43" s="522" t="s">
        <v>1175</v>
      </c>
      <c r="AC43" s="522" t="s">
        <v>1175</v>
      </c>
      <c r="AD43" s="522" t="s">
        <v>1175</v>
      </c>
      <c r="AE43" s="522" t="s">
        <v>1175</v>
      </c>
      <c r="AF43" s="522" t="s">
        <v>1175</v>
      </c>
      <c r="AG43" s="522" t="s">
        <v>1175</v>
      </c>
      <c r="AH43" s="114"/>
      <c r="AI43" s="523"/>
      <c r="AJ43" s="523"/>
      <c r="AK43" s="523"/>
      <c r="AL43" s="523"/>
      <c r="AM43" s="523"/>
      <c r="AN43" s="523"/>
      <c r="AO43" s="523"/>
      <c r="AP43" s="523"/>
      <c r="AQ43" s="578"/>
      <c r="AR43" s="539" t="s">
        <v>1199</v>
      </c>
      <c r="AS43" s="550"/>
      <c r="AT43" s="123"/>
    </row>
    <row r="44" spans="1:46" ht="12.75">
      <c r="A44" s="21">
        <v>39</v>
      </c>
      <c r="B44" s="247" t="s">
        <v>602</v>
      </c>
      <c r="C44" s="248" t="s">
        <v>264</v>
      </c>
      <c r="D44" s="227">
        <v>711</v>
      </c>
      <c r="E44" s="519" t="s">
        <v>1092</v>
      </c>
      <c r="F44" s="518" t="str">
        <f t="shared" si="2"/>
        <v>02C7</v>
      </c>
      <c r="G44" s="231">
        <v>2</v>
      </c>
      <c r="H44" s="231" t="s">
        <v>682</v>
      </c>
      <c r="I44" s="249" t="s">
        <v>0</v>
      </c>
      <c r="J44" s="249">
        <v>3</v>
      </c>
      <c r="K44" s="249" t="s">
        <v>198</v>
      </c>
      <c r="L44" s="249">
        <v>1</v>
      </c>
      <c r="M44" s="249">
        <v>2</v>
      </c>
      <c r="N44" s="249" t="s">
        <v>223</v>
      </c>
      <c r="O44" s="250" t="s">
        <v>213</v>
      </c>
      <c r="P44" s="231" t="s">
        <v>684</v>
      </c>
      <c r="Q44" s="249" t="s">
        <v>225</v>
      </c>
      <c r="R44" s="249" t="s">
        <v>205</v>
      </c>
      <c r="S44" s="249">
        <v>1</v>
      </c>
      <c r="T44" s="250" t="s">
        <v>213</v>
      </c>
      <c r="U44" s="232" t="s">
        <v>0</v>
      </c>
      <c r="V44" s="232" t="s">
        <v>205</v>
      </c>
      <c r="W44" s="232">
        <v>2</v>
      </c>
      <c r="X44" s="232">
        <f t="shared" si="1"/>
        <v>4</v>
      </c>
      <c r="Y44" s="232">
        <v>1</v>
      </c>
      <c r="Z44" s="233" t="s">
        <v>207</v>
      </c>
      <c r="AA44" s="522" t="s">
        <v>1175</v>
      </c>
      <c r="AB44" s="522" t="s">
        <v>1175</v>
      </c>
      <c r="AC44" s="522" t="s">
        <v>1175</v>
      </c>
      <c r="AD44" s="522" t="s">
        <v>1175</v>
      </c>
      <c r="AE44" s="522" t="s">
        <v>1175</v>
      </c>
      <c r="AF44" s="522" t="s">
        <v>1175</v>
      </c>
      <c r="AG44" s="522" t="s">
        <v>1175</v>
      </c>
      <c r="AH44" s="114"/>
      <c r="AI44" s="523"/>
      <c r="AJ44" s="523"/>
      <c r="AK44" s="523"/>
      <c r="AL44" s="523"/>
      <c r="AM44" s="523"/>
      <c r="AN44" s="523"/>
      <c r="AO44" s="523"/>
      <c r="AP44" s="523"/>
      <c r="AQ44" s="578"/>
      <c r="AR44" s="539" t="s">
        <v>1199</v>
      </c>
      <c r="AS44" s="550"/>
      <c r="AT44" s="123"/>
    </row>
    <row r="45" spans="1:46" ht="12.75">
      <c r="A45" s="21">
        <v>40</v>
      </c>
      <c r="B45" s="182" t="s">
        <v>601</v>
      </c>
      <c r="C45" s="246" t="s">
        <v>264</v>
      </c>
      <c r="D45" s="221">
        <v>729</v>
      </c>
      <c r="E45" s="530" t="s">
        <v>1092</v>
      </c>
      <c r="F45" s="531" t="str">
        <f t="shared" si="2"/>
        <v>02D9</v>
      </c>
      <c r="G45" s="185">
        <v>8</v>
      </c>
      <c r="H45" s="185" t="s">
        <v>682</v>
      </c>
      <c r="I45" s="196" t="s">
        <v>0</v>
      </c>
      <c r="J45" s="196">
        <v>3</v>
      </c>
      <c r="K45" s="196" t="s">
        <v>198</v>
      </c>
      <c r="L45" s="196">
        <v>1</v>
      </c>
      <c r="M45" s="196">
        <v>1</v>
      </c>
      <c r="N45" s="196" t="s">
        <v>223</v>
      </c>
      <c r="O45" s="222" t="s">
        <v>212</v>
      </c>
      <c r="P45" s="185" t="s">
        <v>684</v>
      </c>
      <c r="Q45" s="196" t="s">
        <v>225</v>
      </c>
      <c r="R45" s="196" t="s">
        <v>205</v>
      </c>
      <c r="S45" s="196">
        <v>1</v>
      </c>
      <c r="T45" s="222" t="s">
        <v>212</v>
      </c>
      <c r="U45" s="223" t="s">
        <v>0</v>
      </c>
      <c r="V45" s="223" t="s">
        <v>198</v>
      </c>
      <c r="W45" s="223">
        <v>1</v>
      </c>
      <c r="X45" s="223">
        <f t="shared" si="1"/>
        <v>4</v>
      </c>
      <c r="Y45" s="223">
        <v>1</v>
      </c>
      <c r="Z45" s="224" t="s">
        <v>207</v>
      </c>
      <c r="AA45" s="522" t="s">
        <v>1175</v>
      </c>
      <c r="AB45" s="522" t="s">
        <v>1175</v>
      </c>
      <c r="AC45" s="522" t="s">
        <v>1175</v>
      </c>
      <c r="AD45" s="522" t="s">
        <v>1175</v>
      </c>
      <c r="AE45" s="522" t="s">
        <v>1175</v>
      </c>
      <c r="AF45" s="522" t="s">
        <v>1175</v>
      </c>
      <c r="AG45" s="522" t="s">
        <v>1175</v>
      </c>
      <c r="AH45" s="114"/>
      <c r="AI45" s="523"/>
      <c r="AJ45" s="523"/>
      <c r="AK45" s="523"/>
      <c r="AL45" s="523"/>
      <c r="AM45" s="523"/>
      <c r="AN45" s="523"/>
      <c r="AO45" s="523"/>
      <c r="AP45" s="523"/>
      <c r="AQ45" s="578"/>
      <c r="AR45" s="539" t="s">
        <v>1199</v>
      </c>
      <c r="AS45" s="550"/>
      <c r="AT45" s="673"/>
    </row>
    <row r="46" spans="1:46" ht="12.75">
      <c r="A46" s="52"/>
      <c r="B46" s="55"/>
      <c r="C46" s="53"/>
      <c r="D46" s="54"/>
      <c r="E46" s="512"/>
      <c r="F46" s="513"/>
      <c r="G46" s="51"/>
      <c r="H46" s="51"/>
      <c r="I46" s="48"/>
      <c r="J46" s="48"/>
      <c r="K46" s="48"/>
      <c r="L46" s="48"/>
      <c r="M46" s="48"/>
      <c r="N46" s="48"/>
      <c r="O46" s="56"/>
      <c r="P46" s="51"/>
      <c r="Q46" s="52"/>
      <c r="R46" s="48"/>
      <c r="S46" s="48"/>
      <c r="T46" s="56"/>
      <c r="U46" s="41"/>
      <c r="V46" s="41"/>
      <c r="W46" s="41"/>
      <c r="X46" s="67"/>
      <c r="Y46" s="67"/>
      <c r="Z46" s="67"/>
      <c r="AA46" s="67"/>
      <c r="AB46" s="67"/>
      <c r="AC46" s="67"/>
      <c r="AD46" s="67"/>
      <c r="AE46" s="67"/>
      <c r="AF46" s="67"/>
      <c r="AG46" s="67"/>
      <c r="AH46" s="67"/>
      <c r="AI46" s="67"/>
      <c r="AJ46" s="67"/>
      <c r="AK46" s="67"/>
      <c r="AL46" s="67"/>
      <c r="AM46" s="67"/>
      <c r="AN46" s="67"/>
      <c r="AO46" s="67"/>
      <c r="AP46" s="67"/>
      <c r="AQ46" s="644"/>
      <c r="AR46" s="67"/>
      <c r="AS46" s="435"/>
      <c r="AT46" s="123"/>
    </row>
    <row r="47" spans="1:45" ht="12.75">
      <c r="A47" s="21">
        <v>41</v>
      </c>
      <c r="B47" s="199" t="s">
        <v>619</v>
      </c>
      <c r="C47" s="251" t="s">
        <v>264</v>
      </c>
      <c r="D47" s="243">
        <v>543</v>
      </c>
      <c r="E47" s="525" t="s">
        <v>1092</v>
      </c>
      <c r="F47" s="526" t="str">
        <f aca="true" t="shared" si="3" ref="F47:F64">DEC2HEX(D47,4)</f>
        <v>021F</v>
      </c>
      <c r="G47" s="202">
        <v>8</v>
      </c>
      <c r="H47" s="202" t="s">
        <v>682</v>
      </c>
      <c r="I47" s="211" t="s">
        <v>53</v>
      </c>
      <c r="J47" s="211">
        <v>3</v>
      </c>
      <c r="K47" s="211" t="s">
        <v>199</v>
      </c>
      <c r="L47" s="211">
        <v>1</v>
      </c>
      <c r="M47" s="211">
        <v>1</v>
      </c>
      <c r="N47" s="211" t="s">
        <v>205</v>
      </c>
      <c r="O47" s="252" t="s">
        <v>217</v>
      </c>
      <c r="P47" s="202" t="s">
        <v>684</v>
      </c>
      <c r="Q47" s="211" t="s">
        <v>225</v>
      </c>
      <c r="R47" s="211" t="s">
        <v>205</v>
      </c>
      <c r="S47" s="211">
        <v>4</v>
      </c>
      <c r="T47" s="252" t="s">
        <v>212</v>
      </c>
      <c r="U47" s="240" t="s">
        <v>0</v>
      </c>
      <c r="V47" s="240" t="s">
        <v>199</v>
      </c>
      <c r="W47" s="240">
        <v>3</v>
      </c>
      <c r="X47" s="240">
        <f t="shared" si="1"/>
        <v>4</v>
      </c>
      <c r="Y47" s="240">
        <v>1</v>
      </c>
      <c r="Z47" s="241" t="s">
        <v>207</v>
      </c>
      <c r="AA47" s="522" t="s">
        <v>1175</v>
      </c>
      <c r="AB47" s="522" t="s">
        <v>1175</v>
      </c>
      <c r="AC47" s="522" t="s">
        <v>1175</v>
      </c>
      <c r="AD47" s="522" t="s">
        <v>1175</v>
      </c>
      <c r="AE47" s="522" t="s">
        <v>1175</v>
      </c>
      <c r="AF47" s="522" t="s">
        <v>1175</v>
      </c>
      <c r="AG47" s="552" t="s">
        <v>1175</v>
      </c>
      <c r="AH47" s="114"/>
      <c r="AI47" s="523"/>
      <c r="AJ47" s="523"/>
      <c r="AK47" s="523"/>
      <c r="AL47" s="523"/>
      <c r="AM47" s="523"/>
      <c r="AN47" s="523"/>
      <c r="AO47" s="523"/>
      <c r="AP47" s="523"/>
      <c r="AQ47" s="578"/>
      <c r="AR47" s="539" t="s">
        <v>1199</v>
      </c>
      <c r="AS47" s="523"/>
    </row>
    <row r="48" spans="1:46" ht="12.75">
      <c r="A48" s="21">
        <v>42</v>
      </c>
      <c r="B48" s="247" t="s">
        <v>620</v>
      </c>
      <c r="C48" s="248" t="s">
        <v>264</v>
      </c>
      <c r="D48" s="227">
        <v>677</v>
      </c>
      <c r="E48" s="519" t="s">
        <v>1092</v>
      </c>
      <c r="F48" s="518" t="str">
        <f t="shared" si="3"/>
        <v>02A5</v>
      </c>
      <c r="G48" s="231">
        <v>2</v>
      </c>
      <c r="H48" s="231" t="s">
        <v>682</v>
      </c>
      <c r="I48" s="249" t="s">
        <v>53</v>
      </c>
      <c r="J48" s="249">
        <v>3</v>
      </c>
      <c r="K48" s="249" t="s">
        <v>199</v>
      </c>
      <c r="L48" s="249">
        <v>1</v>
      </c>
      <c r="M48" s="249">
        <v>2</v>
      </c>
      <c r="N48" s="249" t="s">
        <v>205</v>
      </c>
      <c r="O48" s="250" t="s">
        <v>218</v>
      </c>
      <c r="P48" s="231" t="s">
        <v>684</v>
      </c>
      <c r="Q48" s="249" t="s">
        <v>225</v>
      </c>
      <c r="R48" s="249" t="s">
        <v>205</v>
      </c>
      <c r="S48" s="249">
        <v>4</v>
      </c>
      <c r="T48" s="250" t="s">
        <v>213</v>
      </c>
      <c r="U48" s="232" t="s">
        <v>0</v>
      </c>
      <c r="V48" s="232" t="s">
        <v>205</v>
      </c>
      <c r="W48" s="232">
        <v>2</v>
      </c>
      <c r="X48" s="232">
        <f t="shared" si="1"/>
        <v>13</v>
      </c>
      <c r="Y48" s="232">
        <v>9</v>
      </c>
      <c r="Z48" s="233" t="s">
        <v>207</v>
      </c>
      <c r="AA48" s="522" t="s">
        <v>1175</v>
      </c>
      <c r="AB48" s="522" t="s">
        <v>1175</v>
      </c>
      <c r="AC48" s="522" t="s">
        <v>1175</v>
      </c>
      <c r="AD48" s="522" t="s">
        <v>1175</v>
      </c>
      <c r="AE48" s="552" t="s">
        <v>1175</v>
      </c>
      <c r="AF48" s="522" t="s">
        <v>1175</v>
      </c>
      <c r="AG48" s="522" t="s">
        <v>1175</v>
      </c>
      <c r="AH48" s="114"/>
      <c r="AI48" s="523"/>
      <c r="AJ48" s="523"/>
      <c r="AK48" s="523"/>
      <c r="AL48" s="523"/>
      <c r="AM48" s="523"/>
      <c r="AN48" s="523"/>
      <c r="AO48" s="523"/>
      <c r="AP48" s="523"/>
      <c r="AQ48" s="578"/>
      <c r="AR48" s="539" t="s">
        <v>1199</v>
      </c>
      <c r="AS48" s="550"/>
      <c r="AT48" s="123"/>
    </row>
    <row r="49" spans="1:46" ht="12.75">
      <c r="A49" s="21">
        <v>43</v>
      </c>
      <c r="B49" s="247" t="s">
        <v>621</v>
      </c>
      <c r="C49" s="248" t="s">
        <v>264</v>
      </c>
      <c r="D49" s="227">
        <v>182</v>
      </c>
      <c r="E49" s="519" t="s">
        <v>1092</v>
      </c>
      <c r="F49" s="518" t="str">
        <f t="shared" si="3"/>
        <v>00B6</v>
      </c>
      <c r="G49" s="231">
        <v>6</v>
      </c>
      <c r="H49" s="231" t="s">
        <v>682</v>
      </c>
      <c r="I49" s="249" t="s">
        <v>53</v>
      </c>
      <c r="J49" s="249">
        <v>3</v>
      </c>
      <c r="K49" s="249" t="s">
        <v>199</v>
      </c>
      <c r="L49" s="249">
        <v>1</v>
      </c>
      <c r="M49" s="249">
        <v>3</v>
      </c>
      <c r="N49" s="249" t="s">
        <v>205</v>
      </c>
      <c r="O49" s="250" t="s">
        <v>219</v>
      </c>
      <c r="P49" s="231" t="s">
        <v>684</v>
      </c>
      <c r="Q49" s="249" t="s">
        <v>225</v>
      </c>
      <c r="R49" s="249" t="s">
        <v>205</v>
      </c>
      <c r="S49" s="249">
        <v>4</v>
      </c>
      <c r="T49" s="250" t="s">
        <v>214</v>
      </c>
      <c r="U49" s="232" t="s">
        <v>0</v>
      </c>
      <c r="V49" s="232" t="s">
        <v>205</v>
      </c>
      <c r="W49" s="232">
        <v>2</v>
      </c>
      <c r="X49" s="232">
        <f>IF(Y49&lt;9,Y49+3,Y49+4)</f>
        <v>13</v>
      </c>
      <c r="Y49" s="232">
        <v>9</v>
      </c>
      <c r="Z49" s="233" t="s">
        <v>208</v>
      </c>
      <c r="AA49" s="522" t="s">
        <v>1175</v>
      </c>
      <c r="AB49" s="522" t="s">
        <v>1175</v>
      </c>
      <c r="AC49" s="522" t="s">
        <v>1175</v>
      </c>
      <c r="AD49" s="522" t="s">
        <v>1175</v>
      </c>
      <c r="AE49" s="552" t="s">
        <v>1175</v>
      </c>
      <c r="AF49" s="522" t="s">
        <v>1175</v>
      </c>
      <c r="AG49" s="522" t="s">
        <v>1175</v>
      </c>
      <c r="AH49" s="114"/>
      <c r="AI49" s="523"/>
      <c r="AJ49" s="523"/>
      <c r="AK49" s="523"/>
      <c r="AL49" s="523"/>
      <c r="AM49" s="523"/>
      <c r="AN49" s="523"/>
      <c r="AO49" s="523"/>
      <c r="AP49" s="523"/>
      <c r="AQ49" s="578"/>
      <c r="AR49" s="539" t="s">
        <v>1199</v>
      </c>
      <c r="AS49" s="550"/>
      <c r="AT49" s="123"/>
    </row>
    <row r="50" spans="1:46" ht="12.75">
      <c r="A50" s="21">
        <v>44</v>
      </c>
      <c r="B50" s="247" t="s">
        <v>622</v>
      </c>
      <c r="C50" s="248" t="s">
        <v>264</v>
      </c>
      <c r="D50" s="227">
        <v>326</v>
      </c>
      <c r="E50" s="519" t="s">
        <v>1092</v>
      </c>
      <c r="F50" s="518" t="str">
        <f t="shared" si="3"/>
        <v>0146</v>
      </c>
      <c r="G50" s="231">
        <v>6</v>
      </c>
      <c r="H50" s="231" t="s">
        <v>682</v>
      </c>
      <c r="I50" s="249" t="s">
        <v>53</v>
      </c>
      <c r="J50" s="249">
        <v>3</v>
      </c>
      <c r="K50" s="249" t="s">
        <v>199</v>
      </c>
      <c r="L50" s="249">
        <v>1</v>
      </c>
      <c r="M50" s="249">
        <v>4</v>
      </c>
      <c r="N50" s="249" t="s">
        <v>205</v>
      </c>
      <c r="O50" s="250" t="s">
        <v>220</v>
      </c>
      <c r="P50" s="231" t="s">
        <v>684</v>
      </c>
      <c r="Q50" s="249" t="s">
        <v>225</v>
      </c>
      <c r="R50" s="249" t="s">
        <v>205</v>
      </c>
      <c r="S50" s="249">
        <v>4</v>
      </c>
      <c r="T50" s="250" t="s">
        <v>210</v>
      </c>
      <c r="U50" s="232" t="s">
        <v>0</v>
      </c>
      <c r="V50" s="232" t="s">
        <v>205</v>
      </c>
      <c r="W50" s="232">
        <v>2</v>
      </c>
      <c r="X50" s="232">
        <f t="shared" si="1"/>
        <v>14</v>
      </c>
      <c r="Y50" s="232">
        <v>10</v>
      </c>
      <c r="Z50" s="233" t="s">
        <v>207</v>
      </c>
      <c r="AA50" s="522" t="s">
        <v>1175</v>
      </c>
      <c r="AB50" s="522" t="s">
        <v>1175</v>
      </c>
      <c r="AC50" s="522" t="s">
        <v>1175</v>
      </c>
      <c r="AD50" s="522" t="s">
        <v>1175</v>
      </c>
      <c r="AE50" s="552" t="s">
        <v>1175</v>
      </c>
      <c r="AF50" s="522" t="s">
        <v>1175</v>
      </c>
      <c r="AG50" s="522" t="s">
        <v>1175</v>
      </c>
      <c r="AH50" s="114"/>
      <c r="AI50" s="523"/>
      <c r="AJ50" s="523"/>
      <c r="AK50" s="523"/>
      <c r="AL50" s="523"/>
      <c r="AM50" s="523"/>
      <c r="AN50" s="523"/>
      <c r="AO50" s="523"/>
      <c r="AP50" s="523"/>
      <c r="AQ50" s="578"/>
      <c r="AR50" s="539" t="s">
        <v>1199</v>
      </c>
      <c r="AS50" s="550"/>
      <c r="AT50"/>
    </row>
    <row r="51" spans="1:46" ht="12.75">
      <c r="A51" s="21">
        <v>45</v>
      </c>
      <c r="B51" s="199" t="s">
        <v>623</v>
      </c>
      <c r="C51" s="251" t="s">
        <v>264</v>
      </c>
      <c r="D51" s="243">
        <v>487</v>
      </c>
      <c r="E51" s="525" t="s">
        <v>1092</v>
      </c>
      <c r="F51" s="526" t="str">
        <f t="shared" si="3"/>
        <v>01E7</v>
      </c>
      <c r="G51" s="202">
        <v>8</v>
      </c>
      <c r="H51" s="202" t="s">
        <v>682</v>
      </c>
      <c r="I51" s="211" t="s">
        <v>53</v>
      </c>
      <c r="J51" s="211">
        <v>3</v>
      </c>
      <c r="K51" s="211" t="s">
        <v>199</v>
      </c>
      <c r="L51" s="211">
        <v>1</v>
      </c>
      <c r="M51" s="211">
        <v>5</v>
      </c>
      <c r="N51" s="211" t="s">
        <v>205</v>
      </c>
      <c r="O51" s="252" t="s">
        <v>221</v>
      </c>
      <c r="P51" s="202" t="s">
        <v>684</v>
      </c>
      <c r="Q51" s="211" t="s">
        <v>225</v>
      </c>
      <c r="R51" s="211" t="s">
        <v>205</v>
      </c>
      <c r="S51" s="211">
        <v>4</v>
      </c>
      <c r="T51" s="252" t="s">
        <v>215</v>
      </c>
      <c r="U51" s="240" t="s">
        <v>0</v>
      </c>
      <c r="V51" s="240" t="s">
        <v>199</v>
      </c>
      <c r="W51" s="240">
        <v>3</v>
      </c>
      <c r="X51" s="240">
        <f t="shared" si="1"/>
        <v>4</v>
      </c>
      <c r="Y51" s="240">
        <v>1</v>
      </c>
      <c r="Z51" s="241" t="s">
        <v>208</v>
      </c>
      <c r="AA51" s="522" t="s">
        <v>1175</v>
      </c>
      <c r="AB51" s="522" t="s">
        <v>1175</v>
      </c>
      <c r="AC51" s="522" t="s">
        <v>1175</v>
      </c>
      <c r="AD51" s="522" t="s">
        <v>1175</v>
      </c>
      <c r="AE51" s="522" t="s">
        <v>1175</v>
      </c>
      <c r="AF51" s="522" t="s">
        <v>1175</v>
      </c>
      <c r="AG51" s="522" t="s">
        <v>1175</v>
      </c>
      <c r="AH51" s="114"/>
      <c r="AI51" s="523"/>
      <c r="AJ51" s="523"/>
      <c r="AK51" s="523"/>
      <c r="AL51" s="523"/>
      <c r="AM51" s="523"/>
      <c r="AN51" s="523"/>
      <c r="AO51" s="523"/>
      <c r="AP51" s="523"/>
      <c r="AQ51" s="578"/>
      <c r="AR51" s="539" t="s">
        <v>1199</v>
      </c>
      <c r="AS51" s="523"/>
      <c r="AT51" s="123"/>
    </row>
    <row r="52" spans="1:46" ht="12.75">
      <c r="A52" s="21">
        <v>46</v>
      </c>
      <c r="B52" s="247" t="s">
        <v>624</v>
      </c>
      <c r="C52" s="248" t="s">
        <v>264</v>
      </c>
      <c r="D52" s="227">
        <v>393</v>
      </c>
      <c r="E52" s="519" t="s">
        <v>1092</v>
      </c>
      <c r="F52" s="518" t="str">
        <f t="shared" si="3"/>
        <v>0189</v>
      </c>
      <c r="G52" s="231">
        <v>2</v>
      </c>
      <c r="H52" s="231" t="s">
        <v>682</v>
      </c>
      <c r="I52" s="249" t="s">
        <v>53</v>
      </c>
      <c r="J52" s="249">
        <v>3</v>
      </c>
      <c r="K52" s="249" t="s">
        <v>199</v>
      </c>
      <c r="L52" s="249">
        <v>1</v>
      </c>
      <c r="M52" s="249">
        <v>6</v>
      </c>
      <c r="N52" s="249" t="s">
        <v>205</v>
      </c>
      <c r="O52" s="250" t="s">
        <v>222</v>
      </c>
      <c r="P52" s="231" t="s">
        <v>684</v>
      </c>
      <c r="Q52" s="249" t="s">
        <v>225</v>
      </c>
      <c r="R52" s="249" t="s">
        <v>205</v>
      </c>
      <c r="S52" s="249">
        <v>4</v>
      </c>
      <c r="T52" s="250" t="s">
        <v>216</v>
      </c>
      <c r="U52" s="232" t="s">
        <v>0</v>
      </c>
      <c r="V52" s="232" t="s">
        <v>205</v>
      </c>
      <c r="W52" s="232">
        <v>2</v>
      </c>
      <c r="X52" s="232">
        <f t="shared" si="1"/>
        <v>14</v>
      </c>
      <c r="Y52" s="232">
        <v>10</v>
      </c>
      <c r="Z52" s="233" t="s">
        <v>208</v>
      </c>
      <c r="AA52" s="522" t="s">
        <v>1175</v>
      </c>
      <c r="AB52" s="522" t="s">
        <v>1175</v>
      </c>
      <c r="AC52" s="522" t="s">
        <v>1175</v>
      </c>
      <c r="AD52" s="522" t="s">
        <v>1175</v>
      </c>
      <c r="AE52" s="522" t="s">
        <v>1175</v>
      </c>
      <c r="AF52" s="522" t="s">
        <v>1175</v>
      </c>
      <c r="AG52" s="522" t="s">
        <v>1175</v>
      </c>
      <c r="AH52" s="114"/>
      <c r="AI52" s="523"/>
      <c r="AJ52" s="523"/>
      <c r="AK52" s="523"/>
      <c r="AL52" s="523"/>
      <c r="AM52" s="523"/>
      <c r="AN52" s="523"/>
      <c r="AO52" s="523"/>
      <c r="AP52" s="523"/>
      <c r="AQ52" s="578"/>
      <c r="AR52" s="539" t="s">
        <v>1199</v>
      </c>
      <c r="AS52" s="523"/>
      <c r="AT52" s="123"/>
    </row>
    <row r="53" spans="1:46" ht="12.75">
      <c r="A53" s="21">
        <v>47</v>
      </c>
      <c r="B53" s="247" t="s">
        <v>625</v>
      </c>
      <c r="C53" s="248" t="s">
        <v>264</v>
      </c>
      <c r="D53" s="227">
        <v>541</v>
      </c>
      <c r="E53" s="519" t="s">
        <v>1092</v>
      </c>
      <c r="F53" s="518" t="str">
        <f t="shared" si="3"/>
        <v>021D</v>
      </c>
      <c r="G53" s="231">
        <v>4</v>
      </c>
      <c r="H53" s="231" t="s">
        <v>682</v>
      </c>
      <c r="I53" s="249" t="s">
        <v>53</v>
      </c>
      <c r="J53" s="249">
        <v>3</v>
      </c>
      <c r="K53" s="249" t="s">
        <v>199</v>
      </c>
      <c r="L53" s="249">
        <v>1</v>
      </c>
      <c r="M53" s="249">
        <v>7</v>
      </c>
      <c r="N53" s="249" t="s">
        <v>683</v>
      </c>
      <c r="O53" s="250" t="s">
        <v>212</v>
      </c>
      <c r="P53" s="231" t="s">
        <v>684</v>
      </c>
      <c r="Q53" s="249" t="s">
        <v>225</v>
      </c>
      <c r="R53" s="249" t="s">
        <v>205</v>
      </c>
      <c r="S53" s="249">
        <v>5</v>
      </c>
      <c r="T53" s="250" t="s">
        <v>212</v>
      </c>
      <c r="U53" s="232" t="s">
        <v>0</v>
      </c>
      <c r="V53" s="232" t="s">
        <v>205</v>
      </c>
      <c r="W53" s="232">
        <v>2</v>
      </c>
      <c r="X53" s="232">
        <f t="shared" si="1"/>
        <v>15</v>
      </c>
      <c r="Y53" s="232">
        <v>11</v>
      </c>
      <c r="Z53" s="233" t="s">
        <v>207</v>
      </c>
      <c r="AA53" s="522" t="s">
        <v>1175</v>
      </c>
      <c r="AB53" s="522" t="s">
        <v>1175</v>
      </c>
      <c r="AC53" s="522" t="s">
        <v>1175</v>
      </c>
      <c r="AD53" s="522" t="s">
        <v>1175</v>
      </c>
      <c r="AE53" s="522" t="s">
        <v>1175</v>
      </c>
      <c r="AF53" s="522" t="s">
        <v>1175</v>
      </c>
      <c r="AG53" s="522" t="s">
        <v>1175</v>
      </c>
      <c r="AH53" s="114"/>
      <c r="AI53" s="523"/>
      <c r="AJ53" s="523"/>
      <c r="AK53" s="523"/>
      <c r="AL53" s="523"/>
      <c r="AM53" s="523"/>
      <c r="AN53" s="523"/>
      <c r="AO53" s="523"/>
      <c r="AP53" s="523"/>
      <c r="AQ53" s="578"/>
      <c r="AR53" s="539" t="s">
        <v>1199</v>
      </c>
      <c r="AS53" s="523"/>
      <c r="AT53" s="123"/>
    </row>
    <row r="54" spans="1:46" ht="12.75">
      <c r="A54" s="21">
        <v>48</v>
      </c>
      <c r="B54" s="247" t="s">
        <v>626</v>
      </c>
      <c r="C54" s="248" t="s">
        <v>264</v>
      </c>
      <c r="D54" s="227">
        <v>341</v>
      </c>
      <c r="E54" s="519" t="s">
        <v>1092</v>
      </c>
      <c r="F54" s="518" t="str">
        <f t="shared" si="3"/>
        <v>0155</v>
      </c>
      <c r="G54" s="231">
        <v>4</v>
      </c>
      <c r="H54" s="231" t="s">
        <v>682</v>
      </c>
      <c r="I54" s="249" t="s">
        <v>53</v>
      </c>
      <c r="J54" s="249">
        <v>3</v>
      </c>
      <c r="K54" s="249" t="s">
        <v>199</v>
      </c>
      <c r="L54" s="249">
        <v>1</v>
      </c>
      <c r="M54" s="249">
        <v>8</v>
      </c>
      <c r="N54" s="249" t="s">
        <v>683</v>
      </c>
      <c r="O54" s="250" t="s">
        <v>213</v>
      </c>
      <c r="P54" s="231" t="s">
        <v>684</v>
      </c>
      <c r="Q54" s="249" t="s">
        <v>225</v>
      </c>
      <c r="R54" s="249" t="s">
        <v>205</v>
      </c>
      <c r="S54" s="249">
        <v>5</v>
      </c>
      <c r="T54" s="250" t="s">
        <v>213</v>
      </c>
      <c r="U54" s="232" t="s">
        <v>0</v>
      </c>
      <c r="V54" s="232" t="s">
        <v>205</v>
      </c>
      <c r="W54" s="232">
        <v>2</v>
      </c>
      <c r="X54" s="232">
        <f aca="true" t="shared" si="4" ref="X54:X64">IF(Y54&lt;9,Y54+3,Y54+4)</f>
        <v>15</v>
      </c>
      <c r="Y54" s="232">
        <v>11</v>
      </c>
      <c r="Z54" s="233" t="s">
        <v>208</v>
      </c>
      <c r="AA54" s="522" t="s">
        <v>1175</v>
      </c>
      <c r="AB54" s="522" t="s">
        <v>1175</v>
      </c>
      <c r="AC54" s="522" t="s">
        <v>1175</v>
      </c>
      <c r="AD54" s="522" t="s">
        <v>1175</v>
      </c>
      <c r="AE54" s="522" t="s">
        <v>1175</v>
      </c>
      <c r="AF54" s="522" t="s">
        <v>1175</v>
      </c>
      <c r="AG54" s="522" t="s">
        <v>1175</v>
      </c>
      <c r="AH54" s="114"/>
      <c r="AI54" s="523"/>
      <c r="AJ54" s="523"/>
      <c r="AK54" s="523"/>
      <c r="AL54" s="523"/>
      <c r="AM54" s="523"/>
      <c r="AN54" s="523"/>
      <c r="AO54" s="523"/>
      <c r="AP54" s="523"/>
      <c r="AQ54" s="578"/>
      <c r="AR54" s="539" t="s">
        <v>1199</v>
      </c>
      <c r="AS54" s="523"/>
      <c r="AT54" s="123"/>
    </row>
    <row r="55" spans="1:46" ht="12.75">
      <c r="A55" s="21">
        <v>49</v>
      </c>
      <c r="B55" s="199" t="s">
        <v>627</v>
      </c>
      <c r="C55" s="251" t="s">
        <v>264</v>
      </c>
      <c r="D55" s="243">
        <v>339</v>
      </c>
      <c r="E55" s="525" t="s">
        <v>1092</v>
      </c>
      <c r="F55" s="526" t="str">
        <f t="shared" si="3"/>
        <v>0153</v>
      </c>
      <c r="G55" s="202">
        <v>6</v>
      </c>
      <c r="H55" s="202" t="s">
        <v>682</v>
      </c>
      <c r="I55" s="211" t="s">
        <v>53</v>
      </c>
      <c r="J55" s="211">
        <v>3</v>
      </c>
      <c r="K55" s="211" t="s">
        <v>199</v>
      </c>
      <c r="L55" s="211">
        <v>1</v>
      </c>
      <c r="M55" s="211">
        <v>9</v>
      </c>
      <c r="N55" s="211" t="s">
        <v>683</v>
      </c>
      <c r="O55" s="252" t="s">
        <v>214</v>
      </c>
      <c r="P55" s="202" t="s">
        <v>684</v>
      </c>
      <c r="Q55" s="211" t="s">
        <v>225</v>
      </c>
      <c r="R55" s="211" t="s">
        <v>205</v>
      </c>
      <c r="S55" s="211">
        <v>5</v>
      </c>
      <c r="T55" s="252" t="s">
        <v>214</v>
      </c>
      <c r="U55" s="240" t="s">
        <v>0</v>
      </c>
      <c r="V55" s="240" t="s">
        <v>199</v>
      </c>
      <c r="W55" s="240">
        <v>3</v>
      </c>
      <c r="X55" s="240">
        <f t="shared" si="4"/>
        <v>5</v>
      </c>
      <c r="Y55" s="240">
        <v>2</v>
      </c>
      <c r="Z55" s="241" t="s">
        <v>207</v>
      </c>
      <c r="AA55" s="522" t="s">
        <v>1175</v>
      </c>
      <c r="AB55" s="522" t="s">
        <v>1175</v>
      </c>
      <c r="AC55" s="522" t="s">
        <v>1175</v>
      </c>
      <c r="AD55" s="522" t="s">
        <v>1175</v>
      </c>
      <c r="AE55" s="522" t="s">
        <v>1175</v>
      </c>
      <c r="AF55" s="522" t="s">
        <v>1175</v>
      </c>
      <c r="AG55" s="522" t="s">
        <v>1175</v>
      </c>
      <c r="AH55" s="114"/>
      <c r="AI55" s="523"/>
      <c r="AJ55" s="523"/>
      <c r="AK55" s="523"/>
      <c r="AL55" s="523"/>
      <c r="AM55" s="523"/>
      <c r="AN55" s="523"/>
      <c r="AO55" s="523"/>
      <c r="AP55" s="523"/>
      <c r="AQ55" s="578"/>
      <c r="AR55" s="539" t="s">
        <v>1199</v>
      </c>
      <c r="AS55" s="523"/>
      <c r="AT55" s="123"/>
    </row>
    <row r="56" spans="1:46" ht="12.75">
      <c r="A56" s="21">
        <v>50</v>
      </c>
      <c r="B56" s="247" t="s">
        <v>628</v>
      </c>
      <c r="C56" s="248" t="s">
        <v>264</v>
      </c>
      <c r="D56" s="227">
        <v>367</v>
      </c>
      <c r="E56" s="519" t="s">
        <v>1092</v>
      </c>
      <c r="F56" s="518" t="str">
        <f t="shared" si="3"/>
        <v>016F</v>
      </c>
      <c r="G56" s="231">
        <v>1</v>
      </c>
      <c r="H56" s="231" t="s">
        <v>682</v>
      </c>
      <c r="I56" s="249" t="s">
        <v>53</v>
      </c>
      <c r="J56" s="249">
        <v>3</v>
      </c>
      <c r="K56" s="249" t="s">
        <v>199</v>
      </c>
      <c r="L56" s="249">
        <v>1</v>
      </c>
      <c r="M56" s="249">
        <v>10</v>
      </c>
      <c r="N56" s="249" t="s">
        <v>683</v>
      </c>
      <c r="O56" s="250" t="s">
        <v>210</v>
      </c>
      <c r="P56" s="231" t="s">
        <v>684</v>
      </c>
      <c r="Q56" s="249" t="s">
        <v>225</v>
      </c>
      <c r="R56" s="249" t="s">
        <v>205</v>
      </c>
      <c r="S56" s="249">
        <v>5</v>
      </c>
      <c r="T56" s="250" t="s">
        <v>210</v>
      </c>
      <c r="U56" s="232" t="s">
        <v>0</v>
      </c>
      <c r="V56" s="232" t="s">
        <v>205</v>
      </c>
      <c r="W56" s="232">
        <v>2</v>
      </c>
      <c r="X56" s="232">
        <f t="shared" si="4"/>
        <v>16</v>
      </c>
      <c r="Y56" s="232">
        <v>12</v>
      </c>
      <c r="Z56" s="233" t="s">
        <v>207</v>
      </c>
      <c r="AA56" s="522" t="s">
        <v>1175</v>
      </c>
      <c r="AB56" s="522" t="s">
        <v>1175</v>
      </c>
      <c r="AC56" s="522" t="s">
        <v>1175</v>
      </c>
      <c r="AD56" s="522" t="s">
        <v>1175</v>
      </c>
      <c r="AE56" s="522" t="s">
        <v>1175</v>
      </c>
      <c r="AF56" s="522" t="s">
        <v>1175</v>
      </c>
      <c r="AG56" s="522" t="s">
        <v>1175</v>
      </c>
      <c r="AH56" s="114"/>
      <c r="AI56" s="523"/>
      <c r="AJ56" s="523"/>
      <c r="AK56" s="523"/>
      <c r="AL56" s="523"/>
      <c r="AM56" s="523"/>
      <c r="AN56" s="523"/>
      <c r="AO56" s="523"/>
      <c r="AP56" s="523"/>
      <c r="AQ56" s="578"/>
      <c r="AR56" s="539" t="s">
        <v>1199</v>
      </c>
      <c r="AS56" s="523"/>
      <c r="AT56" s="672" t="s">
        <v>1235</v>
      </c>
    </row>
    <row r="57" spans="1:46" ht="12.75">
      <c r="A57" s="21">
        <v>51</v>
      </c>
      <c r="B57" s="199" t="s">
        <v>629</v>
      </c>
      <c r="C57" s="251" t="s">
        <v>264</v>
      </c>
      <c r="D57" s="243">
        <v>709</v>
      </c>
      <c r="E57" s="525" t="s">
        <v>1092</v>
      </c>
      <c r="F57" s="526" t="str">
        <f t="shared" si="3"/>
        <v>02C5</v>
      </c>
      <c r="G57" s="202">
        <v>7</v>
      </c>
      <c r="H57" s="202" t="s">
        <v>682</v>
      </c>
      <c r="I57" s="211" t="s">
        <v>53</v>
      </c>
      <c r="J57" s="211">
        <v>3</v>
      </c>
      <c r="K57" s="211" t="s">
        <v>199</v>
      </c>
      <c r="L57" s="211">
        <v>2</v>
      </c>
      <c r="M57" s="211">
        <v>1</v>
      </c>
      <c r="N57" s="211" t="s">
        <v>683</v>
      </c>
      <c r="O57" s="252" t="s">
        <v>215</v>
      </c>
      <c r="P57" s="202" t="s">
        <v>684</v>
      </c>
      <c r="Q57" s="211" t="s">
        <v>225</v>
      </c>
      <c r="R57" s="211" t="s">
        <v>205</v>
      </c>
      <c r="S57" s="211">
        <v>5</v>
      </c>
      <c r="T57" s="252" t="s">
        <v>215</v>
      </c>
      <c r="U57" s="240" t="s">
        <v>0</v>
      </c>
      <c r="V57" s="240" t="s">
        <v>199</v>
      </c>
      <c r="W57" s="240">
        <v>3</v>
      </c>
      <c r="X57" s="240">
        <f t="shared" si="4"/>
        <v>5</v>
      </c>
      <c r="Y57" s="240">
        <v>2</v>
      </c>
      <c r="Z57" s="241" t="s">
        <v>208</v>
      </c>
      <c r="AA57" s="522" t="s">
        <v>1175</v>
      </c>
      <c r="AB57" s="522" t="s">
        <v>1175</v>
      </c>
      <c r="AC57" s="522" t="s">
        <v>1175</v>
      </c>
      <c r="AD57" s="522" t="s">
        <v>1175</v>
      </c>
      <c r="AE57" s="522" t="s">
        <v>1175</v>
      </c>
      <c r="AF57" s="522" t="s">
        <v>1175</v>
      </c>
      <c r="AG57" s="522" t="s">
        <v>1175</v>
      </c>
      <c r="AH57" s="114"/>
      <c r="AI57" s="523"/>
      <c r="AJ57" s="523"/>
      <c r="AK57" s="523"/>
      <c r="AL57" s="523"/>
      <c r="AM57" s="523"/>
      <c r="AN57" s="523"/>
      <c r="AO57" s="523"/>
      <c r="AP57" s="523"/>
      <c r="AQ57" s="578"/>
      <c r="AR57" s="539" t="s">
        <v>1199</v>
      </c>
      <c r="AS57" s="523"/>
      <c r="AT57" s="673" t="s">
        <v>1220</v>
      </c>
    </row>
    <row r="58" spans="1:46" ht="12.75">
      <c r="A58" s="21">
        <v>52</v>
      </c>
      <c r="B58" s="247" t="s">
        <v>630</v>
      </c>
      <c r="C58" s="248" t="s">
        <v>264</v>
      </c>
      <c r="D58" s="227">
        <v>502</v>
      </c>
      <c r="E58" s="519" t="s">
        <v>1092</v>
      </c>
      <c r="F58" s="518" t="str">
        <f t="shared" si="3"/>
        <v>01F6</v>
      </c>
      <c r="G58" s="231">
        <v>6</v>
      </c>
      <c r="H58" s="231" t="s">
        <v>682</v>
      </c>
      <c r="I58" s="249" t="s">
        <v>53</v>
      </c>
      <c r="J58" s="249">
        <v>3</v>
      </c>
      <c r="K58" s="249" t="s">
        <v>199</v>
      </c>
      <c r="L58" s="249">
        <v>2</v>
      </c>
      <c r="M58" s="249">
        <v>2</v>
      </c>
      <c r="N58" s="249" t="s">
        <v>683</v>
      </c>
      <c r="O58" s="250" t="s">
        <v>216</v>
      </c>
      <c r="P58" s="231" t="s">
        <v>684</v>
      </c>
      <c r="Q58" s="249" t="s">
        <v>225</v>
      </c>
      <c r="R58" s="249" t="s">
        <v>205</v>
      </c>
      <c r="S58" s="249">
        <v>5</v>
      </c>
      <c r="T58" s="250" t="s">
        <v>216</v>
      </c>
      <c r="U58" s="232" t="s">
        <v>0</v>
      </c>
      <c r="V58" s="232" t="s">
        <v>205</v>
      </c>
      <c r="W58" s="232">
        <v>2</v>
      </c>
      <c r="X58" s="232">
        <f t="shared" si="4"/>
        <v>16</v>
      </c>
      <c r="Y58" s="232">
        <v>12</v>
      </c>
      <c r="Z58" s="233" t="s">
        <v>208</v>
      </c>
      <c r="AA58" s="522" t="s">
        <v>1175</v>
      </c>
      <c r="AB58" s="522" t="s">
        <v>1175</v>
      </c>
      <c r="AC58" s="522" t="s">
        <v>1175</v>
      </c>
      <c r="AD58" s="522" t="s">
        <v>1175</v>
      </c>
      <c r="AE58" s="522" t="s">
        <v>1175</v>
      </c>
      <c r="AF58" s="522" t="s">
        <v>1175</v>
      </c>
      <c r="AG58" s="522" t="s">
        <v>1175</v>
      </c>
      <c r="AH58" s="121"/>
      <c r="AI58" s="523"/>
      <c r="AJ58" s="523"/>
      <c r="AK58" s="523"/>
      <c r="AL58" s="523"/>
      <c r="AM58" s="523"/>
      <c r="AN58" s="523"/>
      <c r="AO58" s="523"/>
      <c r="AP58" s="523"/>
      <c r="AQ58" s="578"/>
      <c r="AR58" s="539" t="s">
        <v>1199</v>
      </c>
      <c r="AS58" s="550"/>
      <c r="AT58" s="123"/>
    </row>
    <row r="59" spans="1:46" ht="13.5" thickBot="1">
      <c r="A59" s="117">
        <v>53</v>
      </c>
      <c r="B59" s="279" t="s">
        <v>631</v>
      </c>
      <c r="C59" s="280" t="s">
        <v>264</v>
      </c>
      <c r="D59" s="281">
        <v>183</v>
      </c>
      <c r="E59" s="604" t="s">
        <v>1092</v>
      </c>
      <c r="F59" s="605" t="str">
        <f t="shared" si="3"/>
        <v>00B7</v>
      </c>
      <c r="G59" s="282">
        <v>6</v>
      </c>
      <c r="H59" s="282" t="s">
        <v>682</v>
      </c>
      <c r="I59" s="283" t="s">
        <v>53</v>
      </c>
      <c r="J59" s="283">
        <v>3</v>
      </c>
      <c r="K59" s="283" t="s">
        <v>199</v>
      </c>
      <c r="L59" s="283">
        <v>2</v>
      </c>
      <c r="M59" s="283">
        <v>3</v>
      </c>
      <c r="N59" s="283" t="s">
        <v>683</v>
      </c>
      <c r="O59" s="284" t="s">
        <v>217</v>
      </c>
      <c r="P59" s="282" t="s">
        <v>684</v>
      </c>
      <c r="Q59" s="283" t="s">
        <v>225</v>
      </c>
      <c r="R59" s="283" t="s">
        <v>205</v>
      </c>
      <c r="S59" s="283">
        <v>6</v>
      </c>
      <c r="T59" s="284" t="s">
        <v>212</v>
      </c>
      <c r="U59" s="285" t="s">
        <v>0</v>
      </c>
      <c r="V59" s="285" t="s">
        <v>199</v>
      </c>
      <c r="W59" s="285">
        <v>3</v>
      </c>
      <c r="X59" s="285">
        <f t="shared" si="4"/>
        <v>6</v>
      </c>
      <c r="Y59" s="285">
        <v>3</v>
      </c>
      <c r="Z59" s="286" t="s">
        <v>207</v>
      </c>
      <c r="AA59" s="522" t="s">
        <v>1175</v>
      </c>
      <c r="AB59" s="522" t="s">
        <v>1175</v>
      </c>
      <c r="AC59" s="522" t="s">
        <v>1175</v>
      </c>
      <c r="AD59" s="522" t="s">
        <v>1175</v>
      </c>
      <c r="AE59" s="522" t="s">
        <v>1175</v>
      </c>
      <c r="AF59" s="522" t="s">
        <v>1175</v>
      </c>
      <c r="AG59" s="522" t="s">
        <v>1175</v>
      </c>
      <c r="AH59" s="121"/>
      <c r="AI59" s="523"/>
      <c r="AJ59" s="523"/>
      <c r="AK59" s="523"/>
      <c r="AL59" s="523"/>
      <c r="AM59" s="523"/>
      <c r="AN59" s="523"/>
      <c r="AO59" s="523"/>
      <c r="AP59" s="523"/>
      <c r="AQ59" s="578"/>
      <c r="AR59" s="539" t="s">
        <v>1199</v>
      </c>
      <c r="AS59" s="523"/>
      <c r="AT59" s="123"/>
    </row>
    <row r="60" spans="1:46" ht="12.75">
      <c r="A60" s="130">
        <v>54</v>
      </c>
      <c r="B60" s="270" t="s">
        <v>632</v>
      </c>
      <c r="C60" s="271" t="s">
        <v>264</v>
      </c>
      <c r="D60" s="272">
        <v>375</v>
      </c>
      <c r="E60" s="610" t="s">
        <v>1092</v>
      </c>
      <c r="F60" s="611" t="str">
        <f t="shared" si="3"/>
        <v>0177</v>
      </c>
      <c r="G60" s="273">
        <v>10</v>
      </c>
      <c r="H60" s="273" t="s">
        <v>682</v>
      </c>
      <c r="I60" s="274" t="s">
        <v>53</v>
      </c>
      <c r="J60" s="274">
        <v>3</v>
      </c>
      <c r="K60" s="274" t="s">
        <v>199</v>
      </c>
      <c r="L60" s="274">
        <v>2</v>
      </c>
      <c r="M60" s="274">
        <v>4</v>
      </c>
      <c r="N60" s="274" t="s">
        <v>683</v>
      </c>
      <c r="O60" s="275" t="s">
        <v>218</v>
      </c>
      <c r="P60" s="273" t="s">
        <v>684</v>
      </c>
      <c r="Q60" s="274" t="s">
        <v>225</v>
      </c>
      <c r="R60" s="274" t="s">
        <v>205</v>
      </c>
      <c r="S60" s="274">
        <v>6</v>
      </c>
      <c r="T60" s="275" t="s">
        <v>213</v>
      </c>
      <c r="U60" s="276" t="s">
        <v>0</v>
      </c>
      <c r="V60" s="276" t="s">
        <v>205</v>
      </c>
      <c r="W60" s="276">
        <v>2</v>
      </c>
      <c r="X60" s="276">
        <f t="shared" si="4"/>
        <v>17</v>
      </c>
      <c r="Y60" s="276">
        <v>13</v>
      </c>
      <c r="Z60" s="277" t="s">
        <v>207</v>
      </c>
      <c r="AA60" s="522" t="s">
        <v>1175</v>
      </c>
      <c r="AB60" s="522" t="s">
        <v>1175</v>
      </c>
      <c r="AC60" s="522" t="s">
        <v>1175</v>
      </c>
      <c r="AD60" s="522" t="s">
        <v>1175</v>
      </c>
      <c r="AE60" s="552" t="s">
        <v>1175</v>
      </c>
      <c r="AF60" s="552" t="s">
        <v>1175</v>
      </c>
      <c r="AG60" s="552" t="s">
        <v>1175</v>
      </c>
      <c r="AH60" s="114"/>
      <c r="AI60" s="523"/>
      <c r="AJ60" s="523"/>
      <c r="AK60" s="523"/>
      <c r="AL60" s="523"/>
      <c r="AM60" s="523"/>
      <c r="AN60" s="523"/>
      <c r="AO60" s="523"/>
      <c r="AP60" s="523"/>
      <c r="AQ60" s="578"/>
      <c r="AR60" s="539" t="s">
        <v>1199</v>
      </c>
      <c r="AS60" s="523"/>
      <c r="AT60" s="123"/>
    </row>
    <row r="61" spans="1:50" ht="15">
      <c r="A61" s="21">
        <v>55</v>
      </c>
      <c r="B61" s="199" t="s">
        <v>633</v>
      </c>
      <c r="C61" s="251" t="s">
        <v>264</v>
      </c>
      <c r="D61" s="243">
        <v>177</v>
      </c>
      <c r="E61" s="525" t="s">
        <v>1092</v>
      </c>
      <c r="F61" s="526" t="str">
        <f t="shared" si="3"/>
        <v>00B1</v>
      </c>
      <c r="G61" s="202">
        <v>11</v>
      </c>
      <c r="H61" s="202" t="s">
        <v>682</v>
      </c>
      <c r="I61" s="211" t="s">
        <v>53</v>
      </c>
      <c r="J61" s="211">
        <v>3</v>
      </c>
      <c r="K61" s="211" t="s">
        <v>199</v>
      </c>
      <c r="L61" s="211">
        <v>2</v>
      </c>
      <c r="M61" s="211">
        <v>5</v>
      </c>
      <c r="N61" s="211" t="s">
        <v>683</v>
      </c>
      <c r="O61" s="252" t="s">
        <v>219</v>
      </c>
      <c r="P61" s="202" t="s">
        <v>684</v>
      </c>
      <c r="Q61" s="211" t="s">
        <v>225</v>
      </c>
      <c r="R61" s="211" t="s">
        <v>205</v>
      </c>
      <c r="S61" s="211">
        <v>6</v>
      </c>
      <c r="T61" s="252" t="s">
        <v>214</v>
      </c>
      <c r="U61" s="240" t="s">
        <v>0</v>
      </c>
      <c r="V61" s="240" t="s">
        <v>199</v>
      </c>
      <c r="W61" s="240">
        <v>3</v>
      </c>
      <c r="X61" s="240">
        <f t="shared" si="4"/>
        <v>6</v>
      </c>
      <c r="Y61" s="240">
        <v>3</v>
      </c>
      <c r="Z61" s="241" t="s">
        <v>208</v>
      </c>
      <c r="AA61" s="522" t="s">
        <v>1175</v>
      </c>
      <c r="AB61" s="522" t="s">
        <v>1175</v>
      </c>
      <c r="AC61" s="522" t="s">
        <v>1175</v>
      </c>
      <c r="AD61" s="522" t="s">
        <v>1175</v>
      </c>
      <c r="AE61" s="522" t="s">
        <v>1175</v>
      </c>
      <c r="AF61" s="522" t="s">
        <v>1175</v>
      </c>
      <c r="AG61" s="522" t="s">
        <v>1175</v>
      </c>
      <c r="AH61" s="121"/>
      <c r="AI61" s="523"/>
      <c r="AJ61" s="523"/>
      <c r="AK61" s="523"/>
      <c r="AL61" s="523"/>
      <c r="AM61" s="523"/>
      <c r="AN61" s="523"/>
      <c r="AO61" s="523"/>
      <c r="AP61" s="523"/>
      <c r="AQ61" s="552" t="s">
        <v>1229</v>
      </c>
      <c r="AR61" s="539" t="s">
        <v>1199</v>
      </c>
      <c r="AS61" s="523"/>
      <c r="AT61" s="673" t="s">
        <v>1239</v>
      </c>
      <c r="AV61" s="681">
        <v>1300380</v>
      </c>
      <c r="AW61" s="681" t="s">
        <v>682</v>
      </c>
      <c r="AX61" s="681" t="s">
        <v>1273</v>
      </c>
    </row>
    <row r="62" spans="1:46" ht="12.75">
      <c r="A62" s="21">
        <v>56</v>
      </c>
      <c r="B62" s="199" t="s">
        <v>634</v>
      </c>
      <c r="C62" s="251" t="s">
        <v>264</v>
      </c>
      <c r="D62" s="243">
        <v>186</v>
      </c>
      <c r="E62" s="525" t="s">
        <v>1092</v>
      </c>
      <c r="F62" s="526" t="str">
        <f t="shared" si="3"/>
        <v>00BA</v>
      </c>
      <c r="G62" s="202">
        <v>11</v>
      </c>
      <c r="H62" s="202" t="s">
        <v>682</v>
      </c>
      <c r="I62" s="211" t="s">
        <v>53</v>
      </c>
      <c r="J62" s="211">
        <v>3</v>
      </c>
      <c r="K62" s="211" t="s">
        <v>199</v>
      </c>
      <c r="L62" s="211">
        <v>2</v>
      </c>
      <c r="M62" s="211">
        <v>6</v>
      </c>
      <c r="N62" s="211" t="s">
        <v>683</v>
      </c>
      <c r="O62" s="252" t="s">
        <v>220</v>
      </c>
      <c r="P62" s="202" t="s">
        <v>684</v>
      </c>
      <c r="Q62" s="211" t="s">
        <v>225</v>
      </c>
      <c r="R62" s="211" t="s">
        <v>205</v>
      </c>
      <c r="S62" s="211">
        <v>6</v>
      </c>
      <c r="T62" s="252" t="s">
        <v>210</v>
      </c>
      <c r="U62" s="240" t="s">
        <v>0</v>
      </c>
      <c r="V62" s="240" t="s">
        <v>199</v>
      </c>
      <c r="W62" s="240">
        <v>3</v>
      </c>
      <c r="X62" s="240">
        <f t="shared" si="4"/>
        <v>7</v>
      </c>
      <c r="Y62" s="240">
        <v>4</v>
      </c>
      <c r="Z62" s="241" t="s">
        <v>207</v>
      </c>
      <c r="AA62" s="522" t="s">
        <v>1175</v>
      </c>
      <c r="AB62" s="522" t="s">
        <v>1175</v>
      </c>
      <c r="AC62" s="522" t="s">
        <v>1175</v>
      </c>
      <c r="AD62" s="522" t="s">
        <v>1175</v>
      </c>
      <c r="AE62" s="522" t="s">
        <v>1175</v>
      </c>
      <c r="AF62" s="522" t="s">
        <v>1175</v>
      </c>
      <c r="AG62" s="522" t="s">
        <v>1175</v>
      </c>
      <c r="AH62" s="121"/>
      <c r="AI62" s="523"/>
      <c r="AJ62" s="523"/>
      <c r="AK62" s="523"/>
      <c r="AL62" s="523"/>
      <c r="AM62" s="523"/>
      <c r="AN62" s="523"/>
      <c r="AO62" s="523"/>
      <c r="AP62" s="523"/>
      <c r="AQ62" s="578"/>
      <c r="AR62" s="539" t="s">
        <v>1199</v>
      </c>
      <c r="AS62" s="523"/>
      <c r="AT62" s="673" t="s">
        <v>1238</v>
      </c>
    </row>
    <row r="63" spans="1:46" ht="12.75">
      <c r="A63" s="21">
        <v>57</v>
      </c>
      <c r="B63" s="247" t="s">
        <v>635</v>
      </c>
      <c r="C63" s="248" t="s">
        <v>264</v>
      </c>
      <c r="D63" s="227">
        <v>562</v>
      </c>
      <c r="E63" s="519" t="s">
        <v>1092</v>
      </c>
      <c r="F63" s="518" t="str">
        <f t="shared" si="3"/>
        <v>0232</v>
      </c>
      <c r="G63" s="231">
        <v>12</v>
      </c>
      <c r="H63" s="231" t="s">
        <v>682</v>
      </c>
      <c r="I63" s="249" t="s">
        <v>53</v>
      </c>
      <c r="J63" s="249">
        <v>3</v>
      </c>
      <c r="K63" s="249" t="s">
        <v>199</v>
      </c>
      <c r="L63" s="249">
        <v>2</v>
      </c>
      <c r="M63" s="249">
        <v>7</v>
      </c>
      <c r="N63" s="249" t="s">
        <v>683</v>
      </c>
      <c r="O63" s="278" t="s">
        <v>221</v>
      </c>
      <c r="P63" s="231" t="s">
        <v>684</v>
      </c>
      <c r="Q63" s="249" t="s">
        <v>225</v>
      </c>
      <c r="R63" s="249" t="s">
        <v>205</v>
      </c>
      <c r="S63" s="249">
        <v>6</v>
      </c>
      <c r="T63" s="250" t="s">
        <v>215</v>
      </c>
      <c r="U63" s="232" t="s">
        <v>0</v>
      </c>
      <c r="V63" s="232" t="s">
        <v>205</v>
      </c>
      <c r="W63" s="232">
        <v>2</v>
      </c>
      <c r="X63" s="232">
        <f t="shared" si="4"/>
        <v>17</v>
      </c>
      <c r="Y63" s="232">
        <v>13</v>
      </c>
      <c r="Z63" s="233" t="s">
        <v>208</v>
      </c>
      <c r="AA63" s="522" t="s">
        <v>1175</v>
      </c>
      <c r="AB63" s="522" t="s">
        <v>1175</v>
      </c>
      <c r="AC63" s="522" t="s">
        <v>1175</v>
      </c>
      <c r="AD63" s="522" t="s">
        <v>1175</v>
      </c>
      <c r="AE63" s="552" t="s">
        <v>1175</v>
      </c>
      <c r="AF63" s="552" t="s">
        <v>1175</v>
      </c>
      <c r="AG63" s="552" t="s">
        <v>1175</v>
      </c>
      <c r="AH63" s="114"/>
      <c r="AI63" s="523"/>
      <c r="AJ63" s="523"/>
      <c r="AK63" s="523"/>
      <c r="AL63" s="523"/>
      <c r="AM63" s="523"/>
      <c r="AN63" s="523"/>
      <c r="AO63" s="523"/>
      <c r="AP63" s="523"/>
      <c r="AQ63" s="578"/>
      <c r="AR63" s="539" t="s">
        <v>1199</v>
      </c>
      <c r="AS63" s="523"/>
      <c r="AT63" s="123"/>
    </row>
    <row r="64" spans="1:46" ht="12.75">
      <c r="A64" s="21">
        <v>58</v>
      </c>
      <c r="B64" s="199" t="s">
        <v>540</v>
      </c>
      <c r="C64" s="251" t="s">
        <v>264</v>
      </c>
      <c r="D64" s="243">
        <v>459</v>
      </c>
      <c r="E64" s="525" t="s">
        <v>1092</v>
      </c>
      <c r="F64" s="526" t="str">
        <f t="shared" si="3"/>
        <v>01CB</v>
      </c>
      <c r="G64" s="202">
        <v>7</v>
      </c>
      <c r="H64" s="202" t="s">
        <v>682</v>
      </c>
      <c r="I64" s="211" t="s">
        <v>53</v>
      </c>
      <c r="J64" s="211">
        <v>3</v>
      </c>
      <c r="K64" s="211" t="s">
        <v>199</v>
      </c>
      <c r="L64" s="211">
        <v>2</v>
      </c>
      <c r="M64" s="211">
        <v>8</v>
      </c>
      <c r="N64" s="211" t="s">
        <v>683</v>
      </c>
      <c r="O64" s="287" t="s">
        <v>222</v>
      </c>
      <c r="P64" s="202" t="s">
        <v>684</v>
      </c>
      <c r="Q64" s="211" t="s">
        <v>225</v>
      </c>
      <c r="R64" s="211" t="s">
        <v>205</v>
      </c>
      <c r="S64" s="211">
        <v>6</v>
      </c>
      <c r="T64" s="252" t="s">
        <v>216</v>
      </c>
      <c r="U64" s="240" t="s">
        <v>0</v>
      </c>
      <c r="V64" s="240" t="s">
        <v>199</v>
      </c>
      <c r="W64" s="240">
        <v>3</v>
      </c>
      <c r="X64" s="240">
        <f t="shared" si="4"/>
        <v>7</v>
      </c>
      <c r="Y64" s="240">
        <v>4</v>
      </c>
      <c r="Z64" s="241" t="s">
        <v>208</v>
      </c>
      <c r="AA64" s="522" t="s">
        <v>1175</v>
      </c>
      <c r="AB64" s="522" t="s">
        <v>1175</v>
      </c>
      <c r="AC64" s="522" t="s">
        <v>1175</v>
      </c>
      <c r="AD64" s="522" t="s">
        <v>1175</v>
      </c>
      <c r="AE64" s="522" t="s">
        <v>1175</v>
      </c>
      <c r="AF64" s="522" t="s">
        <v>1175</v>
      </c>
      <c r="AG64" s="522" t="s">
        <v>1175</v>
      </c>
      <c r="AH64" s="114"/>
      <c r="AI64" s="523"/>
      <c r="AJ64" s="523"/>
      <c r="AK64" s="523"/>
      <c r="AL64" s="523"/>
      <c r="AM64" s="523"/>
      <c r="AN64" s="523"/>
      <c r="AO64" s="523"/>
      <c r="AP64" s="523"/>
      <c r="AQ64" s="552" t="s">
        <v>1229</v>
      </c>
      <c r="AR64" s="539" t="s">
        <v>1199</v>
      </c>
      <c r="AS64" s="523"/>
      <c r="AT64" s="673" t="s">
        <v>1220</v>
      </c>
    </row>
    <row r="65" spans="1:46" ht="12.75">
      <c r="A65" s="52"/>
      <c r="B65" s="55"/>
      <c r="C65" s="53"/>
      <c r="D65" s="54"/>
      <c r="E65" s="512"/>
      <c r="F65" s="513"/>
      <c r="G65" s="51"/>
      <c r="H65" s="41"/>
      <c r="I65" s="48"/>
      <c r="J65" s="48"/>
      <c r="K65" s="41"/>
      <c r="L65" s="48"/>
      <c r="M65" s="48"/>
      <c r="N65" s="48"/>
      <c r="O65" s="56"/>
      <c r="P65" s="51"/>
      <c r="Q65" s="52"/>
      <c r="R65" s="48"/>
      <c r="S65" s="48"/>
      <c r="T65" s="56"/>
      <c r="U65" s="48"/>
      <c r="V65" s="48"/>
      <c r="W65" s="48"/>
      <c r="X65" s="48"/>
      <c r="Y65" s="48"/>
      <c r="Z65" s="67"/>
      <c r="AA65" s="67"/>
      <c r="AB65" s="67"/>
      <c r="AC65" s="67"/>
      <c r="AD65" s="67"/>
      <c r="AE65" s="67"/>
      <c r="AF65" s="67"/>
      <c r="AG65" s="67"/>
      <c r="AH65" s="67"/>
      <c r="AI65" s="67"/>
      <c r="AJ65" s="67"/>
      <c r="AK65" s="67"/>
      <c r="AL65" s="67"/>
      <c r="AM65" s="67"/>
      <c r="AN65" s="67"/>
      <c r="AO65" s="67"/>
      <c r="AP65" s="67"/>
      <c r="AQ65" s="644"/>
      <c r="AR65" s="67"/>
      <c r="AS65" s="435"/>
      <c r="AT65" s="123"/>
    </row>
    <row r="66" spans="1:46" ht="12.75">
      <c r="A66" s="21">
        <v>59</v>
      </c>
      <c r="B66" s="253" t="s">
        <v>636</v>
      </c>
      <c r="C66" s="251" t="s">
        <v>264</v>
      </c>
      <c r="D66" s="243">
        <v>68</v>
      </c>
      <c r="E66" s="525" t="s">
        <v>1092</v>
      </c>
      <c r="F66" s="526" t="str">
        <f aca="true" t="shared" si="5" ref="F66:F88">DEC2HEX(D66,4)</f>
        <v>0044</v>
      </c>
      <c r="G66" s="208">
        <v>10</v>
      </c>
      <c r="H66" s="202" t="s">
        <v>542</v>
      </c>
      <c r="I66" s="209" t="s">
        <v>659</v>
      </c>
      <c r="J66" s="210">
        <v>3</v>
      </c>
      <c r="K66" s="211" t="s">
        <v>199</v>
      </c>
      <c r="L66" s="244"/>
      <c r="M66" s="244"/>
      <c r="N66" s="244"/>
      <c r="O66" s="252" t="s">
        <v>210</v>
      </c>
      <c r="P66" s="202" t="s">
        <v>684</v>
      </c>
      <c r="Q66" s="211" t="s">
        <v>225</v>
      </c>
      <c r="R66" s="211" t="s">
        <v>195</v>
      </c>
      <c r="S66" s="211">
        <v>8</v>
      </c>
      <c r="T66" s="252" t="s">
        <v>210</v>
      </c>
      <c r="U66" s="240" t="s">
        <v>0</v>
      </c>
      <c r="V66" s="240" t="s">
        <v>199</v>
      </c>
      <c r="W66" s="240">
        <v>3</v>
      </c>
      <c r="X66" s="240">
        <f t="shared" si="1"/>
        <v>8</v>
      </c>
      <c r="Y66" s="240">
        <v>5</v>
      </c>
      <c r="Z66" s="241" t="s">
        <v>207</v>
      </c>
      <c r="AA66" s="522" t="s">
        <v>1175</v>
      </c>
      <c r="AB66" s="522" t="s">
        <v>1175</v>
      </c>
      <c r="AC66" s="522" t="s">
        <v>1175</v>
      </c>
      <c r="AD66" s="522" t="s">
        <v>1175</v>
      </c>
      <c r="AE66" s="522" t="s">
        <v>1175</v>
      </c>
      <c r="AF66" s="522" t="s">
        <v>1175</v>
      </c>
      <c r="AG66" s="522" t="s">
        <v>1175</v>
      </c>
      <c r="AH66" s="114"/>
      <c r="AI66" s="523"/>
      <c r="AJ66" s="523"/>
      <c r="AK66" s="523"/>
      <c r="AL66" s="523"/>
      <c r="AM66" s="523"/>
      <c r="AN66" s="523"/>
      <c r="AO66" s="523"/>
      <c r="AP66" s="523"/>
      <c r="AQ66" s="578"/>
      <c r="AR66" s="539" t="s">
        <v>1199</v>
      </c>
      <c r="AS66" s="584"/>
      <c r="AT66" s="673" t="s">
        <v>1237</v>
      </c>
    </row>
    <row r="67" spans="1:46" ht="12.75">
      <c r="A67" s="21">
        <v>60</v>
      </c>
      <c r="B67" s="253" t="s">
        <v>637</v>
      </c>
      <c r="C67" s="251" t="s">
        <v>264</v>
      </c>
      <c r="D67" s="243">
        <v>527</v>
      </c>
      <c r="E67" s="525" t="s">
        <v>1092</v>
      </c>
      <c r="F67" s="526" t="str">
        <f t="shared" si="5"/>
        <v>020F</v>
      </c>
      <c r="G67" s="208">
        <v>10</v>
      </c>
      <c r="H67" s="202" t="s">
        <v>542</v>
      </c>
      <c r="I67" s="209" t="s">
        <v>660</v>
      </c>
      <c r="J67" s="210">
        <v>3</v>
      </c>
      <c r="K67" s="211" t="s">
        <v>199</v>
      </c>
      <c r="L67" s="244"/>
      <c r="M67" s="244"/>
      <c r="N67" s="244"/>
      <c r="O67" s="252" t="s">
        <v>210</v>
      </c>
      <c r="P67" s="202" t="s">
        <v>684</v>
      </c>
      <c r="Q67" s="211" t="s">
        <v>225</v>
      </c>
      <c r="R67" s="211" t="s">
        <v>195</v>
      </c>
      <c r="S67" s="211">
        <v>9</v>
      </c>
      <c r="T67" s="252" t="s">
        <v>210</v>
      </c>
      <c r="U67" s="240" t="s">
        <v>0</v>
      </c>
      <c r="V67" s="240" t="s">
        <v>199</v>
      </c>
      <c r="W67" s="240">
        <v>3</v>
      </c>
      <c r="X67" s="240">
        <f t="shared" si="1"/>
        <v>8</v>
      </c>
      <c r="Y67" s="240">
        <v>5</v>
      </c>
      <c r="Z67" s="241" t="s">
        <v>208</v>
      </c>
      <c r="AA67" s="522" t="s">
        <v>1175</v>
      </c>
      <c r="AB67" s="522" t="s">
        <v>1175</v>
      </c>
      <c r="AC67" s="522" t="s">
        <v>1175</v>
      </c>
      <c r="AD67" s="522" t="s">
        <v>1175</v>
      </c>
      <c r="AE67" s="522" t="s">
        <v>1175</v>
      </c>
      <c r="AF67" s="522" t="s">
        <v>1175</v>
      </c>
      <c r="AG67" s="522" t="s">
        <v>1175</v>
      </c>
      <c r="AH67" s="114"/>
      <c r="AI67" s="523"/>
      <c r="AJ67" s="523"/>
      <c r="AK67" s="523"/>
      <c r="AL67" s="523"/>
      <c r="AM67" s="523"/>
      <c r="AN67" s="523"/>
      <c r="AO67" s="523"/>
      <c r="AP67" s="523"/>
      <c r="AQ67" s="578"/>
      <c r="AR67" s="539" t="s">
        <v>1199</v>
      </c>
      <c r="AS67" s="523"/>
      <c r="AT67" s="672" t="s">
        <v>1234</v>
      </c>
    </row>
    <row r="68" spans="1:46" ht="12.75">
      <c r="A68" s="21">
        <v>61</v>
      </c>
      <c r="B68" s="253" t="s">
        <v>638</v>
      </c>
      <c r="C68" s="251" t="s">
        <v>264</v>
      </c>
      <c r="D68" s="243">
        <v>504</v>
      </c>
      <c r="E68" s="525" t="s">
        <v>1092</v>
      </c>
      <c r="F68" s="526" t="str">
        <f t="shared" si="5"/>
        <v>01F8</v>
      </c>
      <c r="G68" s="208">
        <v>6</v>
      </c>
      <c r="H68" s="202" t="s">
        <v>542</v>
      </c>
      <c r="I68" s="209" t="s">
        <v>661</v>
      </c>
      <c r="J68" s="210">
        <v>3</v>
      </c>
      <c r="K68" s="211" t="s">
        <v>199</v>
      </c>
      <c r="L68" s="244"/>
      <c r="M68" s="244"/>
      <c r="N68" s="244"/>
      <c r="O68" s="252" t="s">
        <v>210</v>
      </c>
      <c r="P68" s="202" t="s">
        <v>684</v>
      </c>
      <c r="Q68" s="211" t="s">
        <v>225</v>
      </c>
      <c r="R68" s="211" t="s">
        <v>195</v>
      </c>
      <c r="S68" s="211">
        <v>10</v>
      </c>
      <c r="T68" s="252" t="s">
        <v>210</v>
      </c>
      <c r="U68" s="240" t="s">
        <v>0</v>
      </c>
      <c r="V68" s="240" t="s">
        <v>199</v>
      </c>
      <c r="W68" s="240">
        <v>3</v>
      </c>
      <c r="X68" s="240">
        <f t="shared" si="1"/>
        <v>9</v>
      </c>
      <c r="Y68" s="240">
        <v>6</v>
      </c>
      <c r="Z68" s="241" t="s">
        <v>207</v>
      </c>
      <c r="AA68" s="522" t="s">
        <v>1175</v>
      </c>
      <c r="AB68" s="522" t="s">
        <v>1175</v>
      </c>
      <c r="AC68" s="522" t="s">
        <v>1175</v>
      </c>
      <c r="AD68" s="522" t="s">
        <v>1175</v>
      </c>
      <c r="AE68" s="522" t="s">
        <v>1175</v>
      </c>
      <c r="AF68" s="522" t="s">
        <v>1175</v>
      </c>
      <c r="AG68" s="522" t="s">
        <v>1175</v>
      </c>
      <c r="AH68" s="121"/>
      <c r="AI68" s="523"/>
      <c r="AJ68" s="523"/>
      <c r="AK68" s="523"/>
      <c r="AL68" s="523"/>
      <c r="AM68" s="523"/>
      <c r="AN68" s="523"/>
      <c r="AO68" s="523"/>
      <c r="AP68" s="523"/>
      <c r="AQ68" s="578"/>
      <c r="AR68" s="539" t="s">
        <v>1199</v>
      </c>
      <c r="AS68" s="603"/>
      <c r="AT68" s="123"/>
    </row>
    <row r="69" spans="1:46" ht="12.75">
      <c r="A69" s="21">
        <v>62</v>
      </c>
      <c r="B69" s="253" t="s">
        <v>639</v>
      </c>
      <c r="C69" s="251" t="s">
        <v>264</v>
      </c>
      <c r="D69" s="243">
        <v>499</v>
      </c>
      <c r="E69" s="525" t="s">
        <v>1092</v>
      </c>
      <c r="F69" s="526" t="str">
        <f t="shared" si="5"/>
        <v>01F3</v>
      </c>
      <c r="G69" s="208">
        <v>6</v>
      </c>
      <c r="H69" s="202" t="s">
        <v>542</v>
      </c>
      <c r="I69" s="209" t="s">
        <v>662</v>
      </c>
      <c r="J69" s="210">
        <v>3</v>
      </c>
      <c r="K69" s="211" t="s">
        <v>199</v>
      </c>
      <c r="L69" s="244"/>
      <c r="M69" s="244"/>
      <c r="N69" s="244"/>
      <c r="O69" s="252" t="s">
        <v>210</v>
      </c>
      <c r="P69" s="202" t="s">
        <v>684</v>
      </c>
      <c r="Q69" s="211" t="s">
        <v>225</v>
      </c>
      <c r="R69" s="211" t="s">
        <v>195</v>
      </c>
      <c r="S69" s="211">
        <v>11</v>
      </c>
      <c r="T69" s="252" t="s">
        <v>210</v>
      </c>
      <c r="U69" s="240" t="s">
        <v>0</v>
      </c>
      <c r="V69" s="240" t="s">
        <v>199</v>
      </c>
      <c r="W69" s="240">
        <v>3</v>
      </c>
      <c r="X69" s="240">
        <f t="shared" si="1"/>
        <v>9</v>
      </c>
      <c r="Y69" s="240">
        <v>6</v>
      </c>
      <c r="Z69" s="241" t="s">
        <v>208</v>
      </c>
      <c r="AA69" s="522" t="s">
        <v>1175</v>
      </c>
      <c r="AB69" s="522" t="s">
        <v>1175</v>
      </c>
      <c r="AC69" s="522" t="s">
        <v>1175</v>
      </c>
      <c r="AD69" s="522" t="s">
        <v>1175</v>
      </c>
      <c r="AE69" s="522" t="s">
        <v>1175</v>
      </c>
      <c r="AF69" s="522" t="s">
        <v>1175</v>
      </c>
      <c r="AG69" s="522" t="s">
        <v>1175</v>
      </c>
      <c r="AH69" s="121"/>
      <c r="AI69" s="523"/>
      <c r="AJ69" s="523"/>
      <c r="AK69" s="523"/>
      <c r="AL69" s="523"/>
      <c r="AM69" s="523"/>
      <c r="AN69" s="523"/>
      <c r="AO69" s="523"/>
      <c r="AP69" s="523"/>
      <c r="AQ69" s="578"/>
      <c r="AR69" s="539" t="s">
        <v>1199</v>
      </c>
      <c r="AS69" s="603"/>
      <c r="AT69" s="123"/>
    </row>
    <row r="70" spans="1:46" ht="12.75">
      <c r="A70" s="21">
        <v>63</v>
      </c>
      <c r="B70" s="253" t="s">
        <v>640</v>
      </c>
      <c r="C70" s="251" t="s">
        <v>264</v>
      </c>
      <c r="D70" s="243">
        <v>514</v>
      </c>
      <c r="E70" s="525" t="s">
        <v>1092</v>
      </c>
      <c r="F70" s="526" t="str">
        <f t="shared" si="5"/>
        <v>0202</v>
      </c>
      <c r="G70" s="208">
        <v>6</v>
      </c>
      <c r="H70" s="202" t="s">
        <v>542</v>
      </c>
      <c r="I70" s="209" t="s">
        <v>663</v>
      </c>
      <c r="J70" s="210">
        <v>3</v>
      </c>
      <c r="K70" s="211" t="s">
        <v>199</v>
      </c>
      <c r="L70" s="244"/>
      <c r="M70" s="244"/>
      <c r="N70" s="244"/>
      <c r="O70" s="252" t="s">
        <v>210</v>
      </c>
      <c r="P70" s="202" t="s">
        <v>684</v>
      </c>
      <c r="Q70" s="211" t="s">
        <v>225</v>
      </c>
      <c r="R70" s="211" t="s">
        <v>195</v>
      </c>
      <c r="S70" s="211">
        <v>12</v>
      </c>
      <c r="T70" s="252" t="s">
        <v>210</v>
      </c>
      <c r="U70" s="240" t="s">
        <v>0</v>
      </c>
      <c r="V70" s="240" t="s">
        <v>199</v>
      </c>
      <c r="W70" s="240">
        <v>3</v>
      </c>
      <c r="X70" s="240">
        <f>IF(Y70&lt;9,Y70+3,Y70+4)</f>
        <v>10</v>
      </c>
      <c r="Y70" s="240">
        <v>7</v>
      </c>
      <c r="Z70" s="241" t="s">
        <v>207</v>
      </c>
      <c r="AA70" s="522" t="s">
        <v>1175</v>
      </c>
      <c r="AB70" s="522" t="s">
        <v>1175</v>
      </c>
      <c r="AC70" s="522" t="s">
        <v>1175</v>
      </c>
      <c r="AD70" s="522" t="s">
        <v>1175</v>
      </c>
      <c r="AE70" s="522" t="s">
        <v>1175</v>
      </c>
      <c r="AF70" s="522" t="s">
        <v>1175</v>
      </c>
      <c r="AG70" s="522" t="s">
        <v>1175</v>
      </c>
      <c r="AH70" s="121"/>
      <c r="AI70" s="523"/>
      <c r="AJ70" s="523"/>
      <c r="AK70" s="523"/>
      <c r="AL70" s="523"/>
      <c r="AM70" s="523"/>
      <c r="AN70" s="523"/>
      <c r="AO70" s="523"/>
      <c r="AP70" s="523"/>
      <c r="AQ70" s="578"/>
      <c r="AR70" s="539" t="s">
        <v>1199</v>
      </c>
      <c r="AS70" s="603"/>
      <c r="AT70" s="123"/>
    </row>
    <row r="71" spans="1:46" ht="12.75">
      <c r="A71" s="21">
        <v>64</v>
      </c>
      <c r="B71" s="253" t="s">
        <v>641</v>
      </c>
      <c r="C71" s="251" t="s">
        <v>264</v>
      </c>
      <c r="D71" s="243">
        <v>493</v>
      </c>
      <c r="E71" s="525" t="s">
        <v>1092</v>
      </c>
      <c r="F71" s="526" t="str">
        <f t="shared" si="5"/>
        <v>01ED</v>
      </c>
      <c r="G71" s="208">
        <v>6</v>
      </c>
      <c r="H71" s="202" t="s">
        <v>542</v>
      </c>
      <c r="I71" s="209" t="s">
        <v>664</v>
      </c>
      <c r="J71" s="210">
        <v>3</v>
      </c>
      <c r="K71" s="211" t="s">
        <v>199</v>
      </c>
      <c r="L71" s="244"/>
      <c r="M71" s="244"/>
      <c r="N71" s="244"/>
      <c r="O71" s="252" t="s">
        <v>210</v>
      </c>
      <c r="P71" s="202" t="s">
        <v>684</v>
      </c>
      <c r="Q71" s="211" t="s">
        <v>225</v>
      </c>
      <c r="R71" s="211" t="s">
        <v>247</v>
      </c>
      <c r="S71" s="211">
        <v>7</v>
      </c>
      <c r="T71" s="252" t="s">
        <v>210</v>
      </c>
      <c r="U71" s="240" t="s">
        <v>0</v>
      </c>
      <c r="V71" s="240" t="s">
        <v>199</v>
      </c>
      <c r="W71" s="240">
        <v>3</v>
      </c>
      <c r="X71" s="240">
        <f>IF(Y71&lt;9,Y71+3,Y71+4)</f>
        <v>10</v>
      </c>
      <c r="Y71" s="240">
        <v>7</v>
      </c>
      <c r="Z71" s="241" t="s">
        <v>208</v>
      </c>
      <c r="AA71" s="522" t="s">
        <v>1175</v>
      </c>
      <c r="AB71" s="522" t="s">
        <v>1175</v>
      </c>
      <c r="AC71" s="522" t="s">
        <v>1175</v>
      </c>
      <c r="AD71" s="522" t="s">
        <v>1175</v>
      </c>
      <c r="AE71" s="522" t="s">
        <v>1175</v>
      </c>
      <c r="AF71" s="522" t="s">
        <v>1175</v>
      </c>
      <c r="AG71" s="522" t="s">
        <v>1175</v>
      </c>
      <c r="AH71" s="121"/>
      <c r="AI71" s="523"/>
      <c r="AJ71" s="523"/>
      <c r="AK71" s="523"/>
      <c r="AL71" s="523"/>
      <c r="AM71" s="523"/>
      <c r="AN71" s="523"/>
      <c r="AO71" s="523"/>
      <c r="AP71" s="523"/>
      <c r="AQ71" s="578"/>
      <c r="AR71" s="539" t="s">
        <v>1199</v>
      </c>
      <c r="AS71" s="603"/>
      <c r="AT71" s="123"/>
    </row>
    <row r="72" spans="1:46" ht="12.75">
      <c r="A72" s="21">
        <v>65</v>
      </c>
      <c r="B72" s="253" t="s">
        <v>642</v>
      </c>
      <c r="C72" s="251" t="s">
        <v>264</v>
      </c>
      <c r="D72" s="243">
        <v>496</v>
      </c>
      <c r="E72" s="525" t="s">
        <v>1092</v>
      </c>
      <c r="F72" s="526" t="str">
        <f t="shared" si="5"/>
        <v>01F0</v>
      </c>
      <c r="G72" s="208">
        <v>6</v>
      </c>
      <c r="H72" s="202" t="s">
        <v>542</v>
      </c>
      <c r="I72" s="209" t="s">
        <v>665</v>
      </c>
      <c r="J72" s="210">
        <v>3</v>
      </c>
      <c r="K72" s="211" t="s">
        <v>199</v>
      </c>
      <c r="L72" s="244"/>
      <c r="M72" s="244"/>
      <c r="N72" s="244"/>
      <c r="O72" s="252" t="s">
        <v>210</v>
      </c>
      <c r="P72" s="202" t="s">
        <v>684</v>
      </c>
      <c r="Q72" s="211" t="s">
        <v>225</v>
      </c>
      <c r="R72" s="211" t="s">
        <v>247</v>
      </c>
      <c r="S72" s="211">
        <v>8</v>
      </c>
      <c r="T72" s="252" t="s">
        <v>210</v>
      </c>
      <c r="U72" s="240" t="s">
        <v>0</v>
      </c>
      <c r="V72" s="240" t="s">
        <v>199</v>
      </c>
      <c r="W72" s="240">
        <v>3</v>
      </c>
      <c r="X72" s="240">
        <f aca="true" t="shared" si="6" ref="X72:X88">IF(Y72&lt;9,Y72+3,Y72+4)</f>
        <v>11</v>
      </c>
      <c r="Y72" s="240">
        <v>8</v>
      </c>
      <c r="Z72" s="241" t="s">
        <v>207</v>
      </c>
      <c r="AA72" s="522" t="s">
        <v>1175</v>
      </c>
      <c r="AB72" s="522" t="s">
        <v>1175</v>
      </c>
      <c r="AC72" s="522" t="s">
        <v>1175</v>
      </c>
      <c r="AD72" s="522" t="s">
        <v>1175</v>
      </c>
      <c r="AE72" s="522" t="s">
        <v>1175</v>
      </c>
      <c r="AF72" s="522" t="s">
        <v>1175</v>
      </c>
      <c r="AG72" s="522" t="s">
        <v>1175</v>
      </c>
      <c r="AH72" s="121"/>
      <c r="AI72" s="523"/>
      <c r="AJ72" s="523"/>
      <c r="AK72" s="523"/>
      <c r="AL72" s="523"/>
      <c r="AM72" s="523"/>
      <c r="AN72" s="523"/>
      <c r="AO72" s="523"/>
      <c r="AP72" s="523"/>
      <c r="AQ72" s="578"/>
      <c r="AR72" s="539" t="s">
        <v>1199</v>
      </c>
      <c r="AS72" s="603"/>
      <c r="AT72"/>
    </row>
    <row r="73" spans="1:46" ht="12.75">
      <c r="A73" s="21">
        <v>66</v>
      </c>
      <c r="B73" s="253" t="s">
        <v>643</v>
      </c>
      <c r="C73" s="251" t="s">
        <v>264</v>
      </c>
      <c r="D73" s="243">
        <v>314</v>
      </c>
      <c r="E73" s="525" t="s">
        <v>1092</v>
      </c>
      <c r="F73" s="526" t="str">
        <f t="shared" si="5"/>
        <v>013A</v>
      </c>
      <c r="G73" s="208">
        <v>6</v>
      </c>
      <c r="H73" s="202" t="s">
        <v>542</v>
      </c>
      <c r="I73" s="209" t="s">
        <v>666</v>
      </c>
      <c r="J73" s="210">
        <v>3</v>
      </c>
      <c r="K73" s="211" t="s">
        <v>199</v>
      </c>
      <c r="L73" s="244"/>
      <c r="M73" s="244"/>
      <c r="N73" s="244"/>
      <c r="O73" s="252" t="s">
        <v>210</v>
      </c>
      <c r="P73" s="202" t="s">
        <v>684</v>
      </c>
      <c r="Q73" s="211" t="s">
        <v>225</v>
      </c>
      <c r="R73" s="211" t="s">
        <v>247</v>
      </c>
      <c r="S73" s="211">
        <v>9</v>
      </c>
      <c r="T73" s="252" t="s">
        <v>210</v>
      </c>
      <c r="U73" s="240" t="s">
        <v>0</v>
      </c>
      <c r="V73" s="240" t="s">
        <v>199</v>
      </c>
      <c r="W73" s="240">
        <v>3</v>
      </c>
      <c r="X73" s="240">
        <f t="shared" si="6"/>
        <v>11</v>
      </c>
      <c r="Y73" s="240">
        <v>8</v>
      </c>
      <c r="Z73" s="241" t="s">
        <v>208</v>
      </c>
      <c r="AA73" s="522" t="s">
        <v>1175</v>
      </c>
      <c r="AB73" s="522" t="s">
        <v>1175</v>
      </c>
      <c r="AC73" s="522" t="s">
        <v>1175</v>
      </c>
      <c r="AD73" s="522" t="s">
        <v>1175</v>
      </c>
      <c r="AE73" s="522" t="s">
        <v>1175</v>
      </c>
      <c r="AF73" s="522" t="s">
        <v>1175</v>
      </c>
      <c r="AG73" s="522" t="s">
        <v>1175</v>
      </c>
      <c r="AH73" s="121"/>
      <c r="AI73" s="523"/>
      <c r="AJ73" s="523"/>
      <c r="AK73" s="523"/>
      <c r="AL73" s="523"/>
      <c r="AM73" s="523"/>
      <c r="AN73" s="523"/>
      <c r="AO73" s="523"/>
      <c r="AP73" s="523"/>
      <c r="AQ73" s="578"/>
      <c r="AR73" s="539" t="s">
        <v>1199</v>
      </c>
      <c r="AS73" s="603"/>
      <c r="AT73" s="641" t="s">
        <v>1440</v>
      </c>
    </row>
    <row r="74" spans="1:46" ht="12.75">
      <c r="A74" s="21">
        <v>67</v>
      </c>
      <c r="B74" s="253" t="s">
        <v>644</v>
      </c>
      <c r="C74" s="251" t="s">
        <v>264</v>
      </c>
      <c r="D74" s="243">
        <v>523</v>
      </c>
      <c r="E74" s="525" t="s">
        <v>1092</v>
      </c>
      <c r="F74" s="526" t="str">
        <f t="shared" si="5"/>
        <v>020B</v>
      </c>
      <c r="G74" s="208">
        <v>6</v>
      </c>
      <c r="H74" s="202" t="s">
        <v>542</v>
      </c>
      <c r="I74" s="209" t="s">
        <v>667</v>
      </c>
      <c r="J74" s="210">
        <v>3</v>
      </c>
      <c r="K74" s="211" t="s">
        <v>199</v>
      </c>
      <c r="L74" s="244"/>
      <c r="M74" s="244"/>
      <c r="N74" s="244"/>
      <c r="O74" s="252" t="s">
        <v>210</v>
      </c>
      <c r="P74" s="202" t="s">
        <v>684</v>
      </c>
      <c r="Q74" s="211" t="s">
        <v>225</v>
      </c>
      <c r="R74" s="211" t="s">
        <v>247</v>
      </c>
      <c r="S74" s="211">
        <v>10</v>
      </c>
      <c r="T74" s="252" t="s">
        <v>210</v>
      </c>
      <c r="U74" s="240" t="s">
        <v>0</v>
      </c>
      <c r="V74" s="240" t="s">
        <v>199</v>
      </c>
      <c r="W74" s="240">
        <v>3</v>
      </c>
      <c r="X74" s="240">
        <f t="shared" si="6"/>
        <v>13</v>
      </c>
      <c r="Y74" s="240">
        <v>9</v>
      </c>
      <c r="Z74" s="241" t="s">
        <v>207</v>
      </c>
      <c r="AA74" s="522" t="s">
        <v>1175</v>
      </c>
      <c r="AB74" s="522" t="s">
        <v>1175</v>
      </c>
      <c r="AC74" s="522" t="s">
        <v>1175</v>
      </c>
      <c r="AD74" s="522" t="s">
        <v>1175</v>
      </c>
      <c r="AE74" s="522" t="s">
        <v>1175</v>
      </c>
      <c r="AF74" s="522" t="s">
        <v>1175</v>
      </c>
      <c r="AG74" s="522" t="s">
        <v>1175</v>
      </c>
      <c r="AH74" s="121"/>
      <c r="AI74" s="523"/>
      <c r="AJ74" s="523"/>
      <c r="AK74" s="523"/>
      <c r="AL74" s="523"/>
      <c r="AM74" s="523"/>
      <c r="AN74" s="523"/>
      <c r="AO74" s="523"/>
      <c r="AP74" s="523"/>
      <c r="AQ74" s="578"/>
      <c r="AR74" s="539" t="s">
        <v>1199</v>
      </c>
      <c r="AS74" s="603"/>
      <c r="AT74" s="123"/>
    </row>
    <row r="75" spans="1:46" ht="12.75">
      <c r="A75" s="21">
        <v>68</v>
      </c>
      <c r="B75" s="253" t="s">
        <v>645</v>
      </c>
      <c r="C75" s="251" t="s">
        <v>264</v>
      </c>
      <c r="D75" s="243">
        <v>185</v>
      </c>
      <c r="E75" s="525" t="s">
        <v>1092</v>
      </c>
      <c r="F75" s="526" t="str">
        <f t="shared" si="5"/>
        <v>00B9</v>
      </c>
      <c r="G75" s="208">
        <v>6</v>
      </c>
      <c r="H75" s="202" t="s">
        <v>542</v>
      </c>
      <c r="I75" s="209" t="s">
        <v>668</v>
      </c>
      <c r="J75" s="210">
        <v>3</v>
      </c>
      <c r="K75" s="211" t="s">
        <v>199</v>
      </c>
      <c r="L75" s="244"/>
      <c r="M75" s="244"/>
      <c r="N75" s="244"/>
      <c r="O75" s="252" t="s">
        <v>210</v>
      </c>
      <c r="P75" s="202" t="s">
        <v>684</v>
      </c>
      <c r="Q75" s="211" t="s">
        <v>225</v>
      </c>
      <c r="R75" s="211" t="s">
        <v>247</v>
      </c>
      <c r="S75" s="211">
        <v>11</v>
      </c>
      <c r="T75" s="252" t="s">
        <v>210</v>
      </c>
      <c r="U75" s="240" t="s">
        <v>0</v>
      </c>
      <c r="V75" s="240" t="s">
        <v>199</v>
      </c>
      <c r="W75" s="240">
        <v>3</v>
      </c>
      <c r="X75" s="240">
        <f t="shared" si="6"/>
        <v>13</v>
      </c>
      <c r="Y75" s="240">
        <v>9</v>
      </c>
      <c r="Z75" s="241" t="s">
        <v>208</v>
      </c>
      <c r="AA75" s="522" t="s">
        <v>1175</v>
      </c>
      <c r="AB75" s="522" t="s">
        <v>1175</v>
      </c>
      <c r="AC75" s="522" t="s">
        <v>1175</v>
      </c>
      <c r="AD75" s="522" t="s">
        <v>1175</v>
      </c>
      <c r="AE75" s="522" t="s">
        <v>1175</v>
      </c>
      <c r="AF75" s="522" t="s">
        <v>1175</v>
      </c>
      <c r="AG75" s="522" t="s">
        <v>1175</v>
      </c>
      <c r="AH75" s="121"/>
      <c r="AI75" s="523"/>
      <c r="AJ75" s="523"/>
      <c r="AK75" s="523"/>
      <c r="AL75" s="523"/>
      <c r="AM75" s="523"/>
      <c r="AN75" s="523"/>
      <c r="AO75" s="523"/>
      <c r="AP75" s="523"/>
      <c r="AQ75" s="578"/>
      <c r="AR75" s="539" t="s">
        <v>1199</v>
      </c>
      <c r="AS75" s="603"/>
      <c r="AT75" s="123"/>
    </row>
    <row r="76" spans="1:46" ht="12.75">
      <c r="A76" s="21">
        <v>69</v>
      </c>
      <c r="B76" s="253" t="s">
        <v>646</v>
      </c>
      <c r="C76" s="251" t="s">
        <v>264</v>
      </c>
      <c r="D76" s="243">
        <v>387</v>
      </c>
      <c r="E76" s="525" t="s">
        <v>1092</v>
      </c>
      <c r="F76" s="526" t="str">
        <f t="shared" si="5"/>
        <v>0183</v>
      </c>
      <c r="G76" s="208">
        <v>6</v>
      </c>
      <c r="H76" s="202" t="s">
        <v>542</v>
      </c>
      <c r="I76" s="209" t="s">
        <v>669</v>
      </c>
      <c r="J76" s="210">
        <v>3</v>
      </c>
      <c r="K76" s="211" t="s">
        <v>199</v>
      </c>
      <c r="L76" s="244"/>
      <c r="M76" s="244"/>
      <c r="N76" s="244"/>
      <c r="O76" s="252" t="s">
        <v>210</v>
      </c>
      <c r="P76" s="202" t="s">
        <v>684</v>
      </c>
      <c r="Q76" s="211" t="s">
        <v>225</v>
      </c>
      <c r="R76" s="211" t="s">
        <v>247</v>
      </c>
      <c r="S76" s="211">
        <v>12</v>
      </c>
      <c r="T76" s="252" t="s">
        <v>210</v>
      </c>
      <c r="U76" s="240" t="s">
        <v>0</v>
      </c>
      <c r="V76" s="240" t="s">
        <v>199</v>
      </c>
      <c r="W76" s="240">
        <v>3</v>
      </c>
      <c r="X76" s="240">
        <f t="shared" si="6"/>
        <v>14</v>
      </c>
      <c r="Y76" s="240">
        <v>10</v>
      </c>
      <c r="Z76" s="241" t="s">
        <v>207</v>
      </c>
      <c r="AA76" s="522" t="s">
        <v>1175</v>
      </c>
      <c r="AB76" s="522" t="s">
        <v>1175</v>
      </c>
      <c r="AC76" s="522" t="s">
        <v>1175</v>
      </c>
      <c r="AD76" s="522" t="s">
        <v>1175</v>
      </c>
      <c r="AE76" s="522" t="s">
        <v>1175</v>
      </c>
      <c r="AF76" s="522" t="s">
        <v>1175</v>
      </c>
      <c r="AG76" s="522" t="s">
        <v>1175</v>
      </c>
      <c r="AH76" s="121"/>
      <c r="AI76" s="523"/>
      <c r="AJ76" s="523"/>
      <c r="AK76" s="523"/>
      <c r="AL76" s="523"/>
      <c r="AM76" s="523"/>
      <c r="AN76" s="523"/>
      <c r="AO76" s="523"/>
      <c r="AP76" s="523"/>
      <c r="AQ76" s="578"/>
      <c r="AR76" s="539" t="s">
        <v>1199</v>
      </c>
      <c r="AS76" s="603"/>
      <c r="AT76" s="123"/>
    </row>
    <row r="77" spans="1:46" ht="12.75">
      <c r="A77" s="21">
        <v>70</v>
      </c>
      <c r="B77" s="253" t="s">
        <v>647</v>
      </c>
      <c r="C77" s="251" t="s">
        <v>264</v>
      </c>
      <c r="D77" s="243">
        <v>485</v>
      </c>
      <c r="E77" s="525" t="s">
        <v>1092</v>
      </c>
      <c r="F77" s="526" t="str">
        <f t="shared" si="5"/>
        <v>01E5</v>
      </c>
      <c r="G77" s="208">
        <v>6</v>
      </c>
      <c r="H77" s="202" t="s">
        <v>542</v>
      </c>
      <c r="I77" s="209" t="s">
        <v>670</v>
      </c>
      <c r="J77" s="210">
        <v>3</v>
      </c>
      <c r="K77" s="211" t="s">
        <v>199</v>
      </c>
      <c r="L77" s="244"/>
      <c r="M77" s="244"/>
      <c r="N77" s="244"/>
      <c r="O77" s="252" t="s">
        <v>210</v>
      </c>
      <c r="P77" s="202" t="s">
        <v>684</v>
      </c>
      <c r="Q77" s="211" t="s">
        <v>225</v>
      </c>
      <c r="R77" s="211" t="s">
        <v>248</v>
      </c>
      <c r="S77" s="211">
        <v>7</v>
      </c>
      <c r="T77" s="252" t="s">
        <v>210</v>
      </c>
      <c r="U77" s="240" t="s">
        <v>0</v>
      </c>
      <c r="V77" s="240" t="s">
        <v>199</v>
      </c>
      <c r="W77" s="240">
        <v>3</v>
      </c>
      <c r="X77" s="240">
        <f t="shared" si="6"/>
        <v>14</v>
      </c>
      <c r="Y77" s="240">
        <v>10</v>
      </c>
      <c r="Z77" s="241" t="s">
        <v>208</v>
      </c>
      <c r="AA77" s="522" t="s">
        <v>1175</v>
      </c>
      <c r="AB77" s="522" t="s">
        <v>1175</v>
      </c>
      <c r="AC77" s="522" t="s">
        <v>1175</v>
      </c>
      <c r="AD77" s="522" t="s">
        <v>1175</v>
      </c>
      <c r="AE77" s="522" t="s">
        <v>1175</v>
      </c>
      <c r="AF77" s="522" t="s">
        <v>1175</v>
      </c>
      <c r="AG77" s="522" t="s">
        <v>1175</v>
      </c>
      <c r="AH77" s="121"/>
      <c r="AI77" s="523"/>
      <c r="AJ77" s="523"/>
      <c r="AK77" s="523"/>
      <c r="AL77" s="523"/>
      <c r="AM77" s="523"/>
      <c r="AN77" s="523"/>
      <c r="AO77" s="523"/>
      <c r="AP77" s="523"/>
      <c r="AQ77" s="578"/>
      <c r="AR77" s="539" t="s">
        <v>1199</v>
      </c>
      <c r="AS77" s="603"/>
      <c r="AT77" s="123"/>
    </row>
    <row r="78" spans="1:46" ht="12.75">
      <c r="A78" s="21">
        <v>71</v>
      </c>
      <c r="B78" s="253" t="s">
        <v>648</v>
      </c>
      <c r="C78" s="251" t="s">
        <v>264</v>
      </c>
      <c r="D78" s="243">
        <v>309</v>
      </c>
      <c r="E78" s="525" t="s">
        <v>1092</v>
      </c>
      <c r="F78" s="526" t="str">
        <f t="shared" si="5"/>
        <v>0135</v>
      </c>
      <c r="G78" s="208">
        <v>6</v>
      </c>
      <c r="H78" s="202" t="s">
        <v>542</v>
      </c>
      <c r="I78" s="209" t="s">
        <v>671</v>
      </c>
      <c r="J78" s="210">
        <v>3</v>
      </c>
      <c r="K78" s="211" t="s">
        <v>199</v>
      </c>
      <c r="L78" s="244"/>
      <c r="M78" s="244"/>
      <c r="N78" s="244"/>
      <c r="O78" s="252" t="s">
        <v>210</v>
      </c>
      <c r="P78" s="202" t="s">
        <v>684</v>
      </c>
      <c r="Q78" s="211" t="s">
        <v>225</v>
      </c>
      <c r="R78" s="211" t="s">
        <v>248</v>
      </c>
      <c r="S78" s="211">
        <v>8</v>
      </c>
      <c r="T78" s="252" t="s">
        <v>210</v>
      </c>
      <c r="U78" s="240" t="s">
        <v>0</v>
      </c>
      <c r="V78" s="240" t="s">
        <v>199</v>
      </c>
      <c r="W78" s="240">
        <v>3</v>
      </c>
      <c r="X78" s="240">
        <f t="shared" si="6"/>
        <v>15</v>
      </c>
      <c r="Y78" s="240">
        <v>11</v>
      </c>
      <c r="Z78" s="241" t="s">
        <v>207</v>
      </c>
      <c r="AA78" s="522" t="s">
        <v>1175</v>
      </c>
      <c r="AB78" s="522" t="s">
        <v>1175</v>
      </c>
      <c r="AC78" s="522" t="s">
        <v>1175</v>
      </c>
      <c r="AD78" s="522" t="s">
        <v>1175</v>
      </c>
      <c r="AE78" s="522" t="s">
        <v>1175</v>
      </c>
      <c r="AF78" s="522" t="s">
        <v>1175</v>
      </c>
      <c r="AG78" s="522" t="s">
        <v>1175</v>
      </c>
      <c r="AH78" s="121"/>
      <c r="AI78" s="523"/>
      <c r="AJ78" s="523"/>
      <c r="AK78" s="523"/>
      <c r="AL78" s="523"/>
      <c r="AM78" s="523"/>
      <c r="AN78" s="523"/>
      <c r="AO78" s="523"/>
      <c r="AP78" s="523"/>
      <c r="AQ78" s="578"/>
      <c r="AR78" s="539" t="s">
        <v>1199</v>
      </c>
      <c r="AS78" s="603"/>
      <c r="AT78" s="123"/>
    </row>
    <row r="79" spans="1:46" ht="12.75">
      <c r="A79" s="21">
        <v>72</v>
      </c>
      <c r="B79" s="253" t="s">
        <v>649</v>
      </c>
      <c r="C79" s="251" t="s">
        <v>264</v>
      </c>
      <c r="D79" s="243">
        <v>184</v>
      </c>
      <c r="E79" s="525" t="s">
        <v>1092</v>
      </c>
      <c r="F79" s="526" t="str">
        <f t="shared" si="5"/>
        <v>00B8</v>
      </c>
      <c r="G79" s="208">
        <v>6</v>
      </c>
      <c r="H79" s="202" t="s">
        <v>542</v>
      </c>
      <c r="I79" s="209" t="s">
        <v>672</v>
      </c>
      <c r="J79" s="210">
        <v>3</v>
      </c>
      <c r="K79" s="211" t="s">
        <v>199</v>
      </c>
      <c r="L79" s="244"/>
      <c r="M79" s="244"/>
      <c r="N79" s="244"/>
      <c r="O79" s="252" t="s">
        <v>210</v>
      </c>
      <c r="P79" s="202" t="s">
        <v>684</v>
      </c>
      <c r="Q79" s="211" t="s">
        <v>225</v>
      </c>
      <c r="R79" s="211" t="s">
        <v>248</v>
      </c>
      <c r="S79" s="211">
        <v>9</v>
      </c>
      <c r="T79" s="252" t="s">
        <v>210</v>
      </c>
      <c r="U79" s="240" t="s">
        <v>0</v>
      </c>
      <c r="V79" s="240" t="s">
        <v>199</v>
      </c>
      <c r="W79" s="240">
        <v>3</v>
      </c>
      <c r="X79" s="240">
        <f t="shared" si="6"/>
        <v>15</v>
      </c>
      <c r="Y79" s="240">
        <v>11</v>
      </c>
      <c r="Z79" s="241" t="s">
        <v>208</v>
      </c>
      <c r="AA79" s="522" t="s">
        <v>1175</v>
      </c>
      <c r="AB79" s="522" t="s">
        <v>1175</v>
      </c>
      <c r="AC79" s="522" t="s">
        <v>1175</v>
      </c>
      <c r="AD79" s="522" t="s">
        <v>1175</v>
      </c>
      <c r="AE79" s="522" t="s">
        <v>1175</v>
      </c>
      <c r="AF79" s="522" t="s">
        <v>1175</v>
      </c>
      <c r="AG79" s="522" t="s">
        <v>1175</v>
      </c>
      <c r="AH79" s="121"/>
      <c r="AI79" s="523"/>
      <c r="AJ79" s="523"/>
      <c r="AK79" s="523"/>
      <c r="AL79" s="523"/>
      <c r="AM79" s="523"/>
      <c r="AN79" s="523"/>
      <c r="AO79" s="523"/>
      <c r="AP79" s="523"/>
      <c r="AQ79" s="578"/>
      <c r="AR79" s="539" t="s">
        <v>1199</v>
      </c>
      <c r="AS79" s="603"/>
      <c r="AT79" s="123"/>
    </row>
    <row r="80" spans="1:46" ht="12.75">
      <c r="A80" s="21">
        <v>73</v>
      </c>
      <c r="B80" s="253" t="s">
        <v>650</v>
      </c>
      <c r="C80" s="251" t="s">
        <v>264</v>
      </c>
      <c r="D80" s="243">
        <v>337</v>
      </c>
      <c r="E80" s="525" t="s">
        <v>1092</v>
      </c>
      <c r="F80" s="526" t="str">
        <f t="shared" si="5"/>
        <v>0151</v>
      </c>
      <c r="G80" s="208">
        <v>6</v>
      </c>
      <c r="H80" s="202" t="s">
        <v>542</v>
      </c>
      <c r="I80" s="209" t="s">
        <v>673</v>
      </c>
      <c r="J80" s="210">
        <v>3</v>
      </c>
      <c r="K80" s="211" t="s">
        <v>199</v>
      </c>
      <c r="L80" s="244"/>
      <c r="M80" s="244"/>
      <c r="N80" s="244"/>
      <c r="O80" s="252" t="s">
        <v>210</v>
      </c>
      <c r="P80" s="202" t="s">
        <v>684</v>
      </c>
      <c r="Q80" s="211" t="s">
        <v>225</v>
      </c>
      <c r="R80" s="211" t="s">
        <v>248</v>
      </c>
      <c r="S80" s="211">
        <v>10</v>
      </c>
      <c r="T80" s="252" t="s">
        <v>210</v>
      </c>
      <c r="U80" s="240" t="s">
        <v>0</v>
      </c>
      <c r="V80" s="240" t="s">
        <v>199</v>
      </c>
      <c r="W80" s="240">
        <v>3</v>
      </c>
      <c r="X80" s="240">
        <f t="shared" si="6"/>
        <v>16</v>
      </c>
      <c r="Y80" s="240">
        <v>12</v>
      </c>
      <c r="Z80" s="241" t="s">
        <v>207</v>
      </c>
      <c r="AA80" s="522" t="s">
        <v>1175</v>
      </c>
      <c r="AB80" s="522" t="s">
        <v>1175</v>
      </c>
      <c r="AC80" s="522" t="s">
        <v>1175</v>
      </c>
      <c r="AD80" s="522" t="s">
        <v>1175</v>
      </c>
      <c r="AE80" s="522" t="s">
        <v>1175</v>
      </c>
      <c r="AF80" s="522" t="s">
        <v>1175</v>
      </c>
      <c r="AG80" s="522" t="s">
        <v>1175</v>
      </c>
      <c r="AH80" s="121"/>
      <c r="AI80" s="523"/>
      <c r="AJ80" s="523"/>
      <c r="AK80" s="523"/>
      <c r="AL80" s="523"/>
      <c r="AM80" s="523"/>
      <c r="AN80" s="523"/>
      <c r="AO80" s="523"/>
      <c r="AP80" s="523"/>
      <c r="AQ80" s="578"/>
      <c r="AR80" s="539" t="s">
        <v>1199</v>
      </c>
      <c r="AS80" s="603"/>
      <c r="AT80" s="123"/>
    </row>
    <row r="81" spans="1:46" ht="12.75">
      <c r="A81" s="21">
        <v>74</v>
      </c>
      <c r="B81" s="253" t="s">
        <v>651</v>
      </c>
      <c r="C81" s="251" t="s">
        <v>264</v>
      </c>
      <c r="D81" s="243">
        <v>519</v>
      </c>
      <c r="E81" s="525" t="s">
        <v>1092</v>
      </c>
      <c r="F81" s="526" t="str">
        <f t="shared" si="5"/>
        <v>0207</v>
      </c>
      <c r="G81" s="208">
        <v>6</v>
      </c>
      <c r="H81" s="202" t="s">
        <v>542</v>
      </c>
      <c r="I81" s="209" t="s">
        <v>674</v>
      </c>
      <c r="J81" s="210">
        <v>3</v>
      </c>
      <c r="K81" s="211" t="s">
        <v>199</v>
      </c>
      <c r="L81" s="244"/>
      <c r="M81" s="244"/>
      <c r="N81" s="244"/>
      <c r="O81" s="252" t="s">
        <v>210</v>
      </c>
      <c r="P81" s="202" t="s">
        <v>684</v>
      </c>
      <c r="Q81" s="211" t="s">
        <v>225</v>
      </c>
      <c r="R81" s="211" t="s">
        <v>248</v>
      </c>
      <c r="S81" s="211">
        <v>11</v>
      </c>
      <c r="T81" s="252" t="s">
        <v>210</v>
      </c>
      <c r="U81" s="240" t="s">
        <v>0</v>
      </c>
      <c r="V81" s="240" t="s">
        <v>199</v>
      </c>
      <c r="W81" s="240">
        <v>3</v>
      </c>
      <c r="X81" s="240">
        <f t="shared" si="6"/>
        <v>16</v>
      </c>
      <c r="Y81" s="240">
        <v>12</v>
      </c>
      <c r="Z81" s="241" t="s">
        <v>208</v>
      </c>
      <c r="AA81" s="552" t="s">
        <v>1175</v>
      </c>
      <c r="AB81" s="522" t="s">
        <v>1175</v>
      </c>
      <c r="AC81" s="522" t="s">
        <v>1175</v>
      </c>
      <c r="AD81" s="522" t="s">
        <v>1175</v>
      </c>
      <c r="AE81" s="522" t="s">
        <v>1175</v>
      </c>
      <c r="AF81" s="522" t="s">
        <v>1175</v>
      </c>
      <c r="AG81" s="522" t="s">
        <v>1175</v>
      </c>
      <c r="AH81" s="121"/>
      <c r="AI81" s="523"/>
      <c r="AJ81" s="523"/>
      <c r="AK81" s="523"/>
      <c r="AL81" s="523"/>
      <c r="AM81" s="523"/>
      <c r="AN81" s="523"/>
      <c r="AO81" s="523"/>
      <c r="AP81" s="523"/>
      <c r="AQ81" s="578"/>
      <c r="AR81" s="539" t="s">
        <v>1199</v>
      </c>
      <c r="AS81" s="603"/>
      <c r="AT81" s="123"/>
    </row>
    <row r="82" spans="1:46" ht="12.75">
      <c r="A82" s="21">
        <v>75</v>
      </c>
      <c r="B82" s="253" t="s">
        <v>652</v>
      </c>
      <c r="C82" s="636" t="s">
        <v>264</v>
      </c>
      <c r="D82" s="243">
        <v>448</v>
      </c>
      <c r="E82" s="525" t="s">
        <v>1092</v>
      </c>
      <c r="F82" s="526" t="str">
        <f t="shared" si="5"/>
        <v>01C0</v>
      </c>
      <c r="G82" s="208">
        <v>6</v>
      </c>
      <c r="H82" s="202" t="s">
        <v>542</v>
      </c>
      <c r="I82" s="209" t="s">
        <v>675</v>
      </c>
      <c r="J82" s="210">
        <v>3</v>
      </c>
      <c r="K82" s="211" t="s">
        <v>199</v>
      </c>
      <c r="L82" s="244"/>
      <c r="M82" s="244"/>
      <c r="N82" s="244"/>
      <c r="O82" s="385" t="s">
        <v>210</v>
      </c>
      <c r="P82" s="202" t="s">
        <v>684</v>
      </c>
      <c r="Q82" s="211" t="s">
        <v>225</v>
      </c>
      <c r="R82" s="211" t="s">
        <v>248</v>
      </c>
      <c r="S82" s="211">
        <v>12</v>
      </c>
      <c r="T82" s="385" t="s">
        <v>210</v>
      </c>
      <c r="U82" s="240" t="s">
        <v>0</v>
      </c>
      <c r="V82" s="240" t="s">
        <v>199</v>
      </c>
      <c r="W82" s="240">
        <v>3</v>
      </c>
      <c r="X82" s="240">
        <f t="shared" si="6"/>
        <v>17</v>
      </c>
      <c r="Y82" s="240">
        <v>13</v>
      </c>
      <c r="Z82" s="241" t="s">
        <v>207</v>
      </c>
      <c r="AA82" s="522" t="s">
        <v>1175</v>
      </c>
      <c r="AB82" s="522" t="s">
        <v>1175</v>
      </c>
      <c r="AC82" s="522" t="s">
        <v>1175</v>
      </c>
      <c r="AD82" s="522" t="s">
        <v>1175</v>
      </c>
      <c r="AE82" s="522" t="s">
        <v>1175</v>
      </c>
      <c r="AF82" s="522" t="s">
        <v>1175</v>
      </c>
      <c r="AG82" s="552" t="s">
        <v>1175</v>
      </c>
      <c r="AH82" s="121"/>
      <c r="AI82" s="523"/>
      <c r="AJ82" s="523"/>
      <c r="AK82" s="523"/>
      <c r="AL82" s="523"/>
      <c r="AM82" s="523"/>
      <c r="AN82" s="523"/>
      <c r="AO82" s="523"/>
      <c r="AP82" s="523"/>
      <c r="AQ82" s="578"/>
      <c r="AR82" s="539" t="s">
        <v>1199</v>
      </c>
      <c r="AS82" s="523"/>
      <c r="AT82" s="673" t="s">
        <v>1220</v>
      </c>
    </row>
    <row r="83" spans="1:46" ht="12.75">
      <c r="A83" s="21">
        <v>76</v>
      </c>
      <c r="B83" s="253" t="s">
        <v>653</v>
      </c>
      <c r="C83" s="251" t="s">
        <v>264</v>
      </c>
      <c r="D83" s="243">
        <v>489</v>
      </c>
      <c r="E83" s="525" t="s">
        <v>1092</v>
      </c>
      <c r="F83" s="526" t="str">
        <f t="shared" si="5"/>
        <v>01E9</v>
      </c>
      <c r="G83" s="208">
        <v>6</v>
      </c>
      <c r="H83" s="202" t="s">
        <v>542</v>
      </c>
      <c r="I83" s="209" t="s">
        <v>676</v>
      </c>
      <c r="J83" s="210">
        <v>3</v>
      </c>
      <c r="K83" s="211" t="s">
        <v>199</v>
      </c>
      <c r="L83" s="244"/>
      <c r="M83" s="244"/>
      <c r="N83" s="244"/>
      <c r="O83" s="252" t="s">
        <v>210</v>
      </c>
      <c r="P83" s="202" t="s">
        <v>684</v>
      </c>
      <c r="Q83" s="211" t="s">
        <v>225</v>
      </c>
      <c r="R83" s="211" t="s">
        <v>249</v>
      </c>
      <c r="S83" s="211">
        <v>7</v>
      </c>
      <c r="T83" s="252" t="s">
        <v>210</v>
      </c>
      <c r="U83" s="240" t="s">
        <v>0</v>
      </c>
      <c r="V83" s="240" t="s">
        <v>199</v>
      </c>
      <c r="W83" s="240">
        <v>3</v>
      </c>
      <c r="X83" s="240">
        <f t="shared" si="6"/>
        <v>17</v>
      </c>
      <c r="Y83" s="240">
        <v>13</v>
      </c>
      <c r="Z83" s="241" t="s">
        <v>208</v>
      </c>
      <c r="AA83" s="522" t="s">
        <v>1175</v>
      </c>
      <c r="AB83" s="522" t="s">
        <v>1175</v>
      </c>
      <c r="AC83" s="522" t="s">
        <v>1175</v>
      </c>
      <c r="AD83" s="522" t="s">
        <v>1175</v>
      </c>
      <c r="AE83" s="522" t="s">
        <v>1175</v>
      </c>
      <c r="AF83" s="522" t="s">
        <v>1175</v>
      </c>
      <c r="AG83" s="522" t="s">
        <v>1175</v>
      </c>
      <c r="AH83" s="121"/>
      <c r="AI83" s="523"/>
      <c r="AJ83" s="523"/>
      <c r="AK83" s="523"/>
      <c r="AL83" s="523"/>
      <c r="AM83" s="523"/>
      <c r="AN83" s="523"/>
      <c r="AO83" s="523"/>
      <c r="AP83" s="523"/>
      <c r="AQ83" s="578"/>
      <c r="AR83" s="539" t="s">
        <v>1199</v>
      </c>
      <c r="AS83" s="523"/>
      <c r="AT83" s="123"/>
    </row>
    <row r="84" spans="1:45" ht="12.75">
      <c r="A84" s="21">
        <v>77</v>
      </c>
      <c r="B84" s="253" t="s">
        <v>654</v>
      </c>
      <c r="C84" s="251" t="s">
        <v>264</v>
      </c>
      <c r="D84" s="243">
        <v>492</v>
      </c>
      <c r="E84" s="525" t="s">
        <v>1092</v>
      </c>
      <c r="F84" s="526" t="str">
        <f t="shared" si="5"/>
        <v>01EC</v>
      </c>
      <c r="G84" s="208">
        <v>6</v>
      </c>
      <c r="H84" s="202" t="s">
        <v>542</v>
      </c>
      <c r="I84" s="209" t="s">
        <v>677</v>
      </c>
      <c r="J84" s="210">
        <v>3</v>
      </c>
      <c r="K84" s="211" t="s">
        <v>199</v>
      </c>
      <c r="L84" s="244"/>
      <c r="M84" s="244"/>
      <c r="N84" s="244"/>
      <c r="O84" s="252" t="s">
        <v>210</v>
      </c>
      <c r="P84" s="202" t="s">
        <v>684</v>
      </c>
      <c r="Q84" s="211" t="s">
        <v>225</v>
      </c>
      <c r="R84" s="211" t="s">
        <v>249</v>
      </c>
      <c r="S84" s="211">
        <v>8</v>
      </c>
      <c r="T84" s="252" t="s">
        <v>210</v>
      </c>
      <c r="U84" s="240" t="s">
        <v>0</v>
      </c>
      <c r="V84" s="240" t="s">
        <v>199</v>
      </c>
      <c r="W84" s="240">
        <v>3</v>
      </c>
      <c r="X84" s="240">
        <f t="shared" si="6"/>
        <v>18</v>
      </c>
      <c r="Y84" s="240">
        <v>14</v>
      </c>
      <c r="Z84" s="241" t="s">
        <v>207</v>
      </c>
      <c r="AA84" s="522" t="s">
        <v>1175</v>
      </c>
      <c r="AB84" s="522" t="s">
        <v>1175</v>
      </c>
      <c r="AC84" s="522" t="s">
        <v>1175</v>
      </c>
      <c r="AD84" s="522" t="s">
        <v>1175</v>
      </c>
      <c r="AE84" s="522" t="s">
        <v>1175</v>
      </c>
      <c r="AF84" s="522" t="s">
        <v>1175</v>
      </c>
      <c r="AG84" s="522" t="s">
        <v>1175</v>
      </c>
      <c r="AH84" s="121"/>
      <c r="AI84" s="523"/>
      <c r="AJ84" s="523"/>
      <c r="AK84" s="523"/>
      <c r="AL84" s="523"/>
      <c r="AM84" s="523"/>
      <c r="AN84" s="523"/>
      <c r="AO84" s="523"/>
      <c r="AP84" s="523"/>
      <c r="AQ84" s="578"/>
      <c r="AR84" s="539" t="s">
        <v>1199</v>
      </c>
      <c r="AS84" s="523"/>
    </row>
    <row r="85" spans="1:46" ht="12.75">
      <c r="A85" s="21">
        <v>78</v>
      </c>
      <c r="B85" s="253" t="s">
        <v>655</v>
      </c>
      <c r="C85" s="251" t="s">
        <v>264</v>
      </c>
      <c r="D85" s="243">
        <v>488</v>
      </c>
      <c r="E85" s="525" t="s">
        <v>1092</v>
      </c>
      <c r="F85" s="526" t="str">
        <f t="shared" si="5"/>
        <v>01E8</v>
      </c>
      <c r="G85" s="208">
        <v>6</v>
      </c>
      <c r="H85" s="202" t="s">
        <v>542</v>
      </c>
      <c r="I85" s="209" t="s">
        <v>678</v>
      </c>
      <c r="J85" s="210">
        <v>3</v>
      </c>
      <c r="K85" s="211" t="s">
        <v>199</v>
      </c>
      <c r="L85" s="244"/>
      <c r="M85" s="244"/>
      <c r="N85" s="244"/>
      <c r="O85" s="252" t="s">
        <v>210</v>
      </c>
      <c r="P85" s="202" t="s">
        <v>684</v>
      </c>
      <c r="Q85" s="211" t="s">
        <v>225</v>
      </c>
      <c r="R85" s="211" t="s">
        <v>249</v>
      </c>
      <c r="S85" s="211">
        <v>9</v>
      </c>
      <c r="T85" s="252" t="s">
        <v>210</v>
      </c>
      <c r="U85" s="240" t="s">
        <v>0</v>
      </c>
      <c r="V85" s="240" t="s">
        <v>199</v>
      </c>
      <c r="W85" s="240">
        <v>3</v>
      </c>
      <c r="X85" s="240">
        <f t="shared" si="6"/>
        <v>18</v>
      </c>
      <c r="Y85" s="240">
        <v>14</v>
      </c>
      <c r="Z85" s="241" t="s">
        <v>208</v>
      </c>
      <c r="AA85" s="522" t="s">
        <v>1175</v>
      </c>
      <c r="AB85" s="522" t="s">
        <v>1175</v>
      </c>
      <c r="AC85" s="522" t="s">
        <v>1175</v>
      </c>
      <c r="AD85" s="522" t="s">
        <v>1175</v>
      </c>
      <c r="AE85" s="522" t="s">
        <v>1175</v>
      </c>
      <c r="AF85" s="522" t="s">
        <v>1175</v>
      </c>
      <c r="AG85" s="522" t="s">
        <v>1175</v>
      </c>
      <c r="AH85" s="121"/>
      <c r="AI85" s="523"/>
      <c r="AJ85" s="523"/>
      <c r="AK85" s="523"/>
      <c r="AL85" s="523"/>
      <c r="AM85" s="523"/>
      <c r="AN85" s="523"/>
      <c r="AO85" s="523"/>
      <c r="AP85" s="523"/>
      <c r="AQ85" s="578"/>
      <c r="AR85" s="539" t="s">
        <v>1199</v>
      </c>
      <c r="AS85" s="523"/>
      <c r="AT85" s="123"/>
    </row>
    <row r="86" spans="1:46" ht="12.75">
      <c r="A86" s="21">
        <v>79</v>
      </c>
      <c r="B86" s="253" t="s">
        <v>656</v>
      </c>
      <c r="C86" s="251" t="s">
        <v>264</v>
      </c>
      <c r="D86" s="243">
        <v>407</v>
      </c>
      <c r="E86" s="525" t="s">
        <v>1092</v>
      </c>
      <c r="F86" s="526" t="str">
        <f t="shared" si="5"/>
        <v>0197</v>
      </c>
      <c r="G86" s="208">
        <v>6</v>
      </c>
      <c r="H86" s="202" t="s">
        <v>542</v>
      </c>
      <c r="I86" s="209" t="s">
        <v>679</v>
      </c>
      <c r="J86" s="210">
        <v>3</v>
      </c>
      <c r="K86" s="211" t="s">
        <v>199</v>
      </c>
      <c r="L86" s="244"/>
      <c r="M86" s="244"/>
      <c r="N86" s="244"/>
      <c r="O86" s="252" t="s">
        <v>210</v>
      </c>
      <c r="P86" s="202" t="s">
        <v>684</v>
      </c>
      <c r="Q86" s="211" t="s">
        <v>225</v>
      </c>
      <c r="R86" s="211" t="s">
        <v>249</v>
      </c>
      <c r="S86" s="211">
        <v>10</v>
      </c>
      <c r="T86" s="252" t="s">
        <v>210</v>
      </c>
      <c r="U86" s="240" t="s">
        <v>0</v>
      </c>
      <c r="V86" s="240" t="s">
        <v>199</v>
      </c>
      <c r="W86" s="240">
        <v>3</v>
      </c>
      <c r="X86" s="240">
        <f t="shared" si="6"/>
        <v>19</v>
      </c>
      <c r="Y86" s="240">
        <v>15</v>
      </c>
      <c r="Z86" s="241" t="s">
        <v>207</v>
      </c>
      <c r="AA86" s="522" t="s">
        <v>1175</v>
      </c>
      <c r="AB86" s="522" t="s">
        <v>1175</v>
      </c>
      <c r="AC86" s="522" t="s">
        <v>1175</v>
      </c>
      <c r="AD86" s="522" t="s">
        <v>1175</v>
      </c>
      <c r="AE86" s="522" t="s">
        <v>1175</v>
      </c>
      <c r="AF86" s="522" t="s">
        <v>1175</v>
      </c>
      <c r="AG86" s="522" t="s">
        <v>1175</v>
      </c>
      <c r="AH86" s="121"/>
      <c r="AI86" s="523"/>
      <c r="AJ86" s="523"/>
      <c r="AK86" s="523"/>
      <c r="AL86" s="523"/>
      <c r="AM86" s="523"/>
      <c r="AN86" s="523"/>
      <c r="AO86" s="523"/>
      <c r="AP86" s="523"/>
      <c r="AQ86" s="578"/>
      <c r="AR86" s="539" t="s">
        <v>1199</v>
      </c>
      <c r="AS86" s="523"/>
      <c r="AT86" s="123"/>
    </row>
    <row r="87" spans="1:46" ht="12.75">
      <c r="A87" s="21">
        <v>80</v>
      </c>
      <c r="B87" s="253" t="s">
        <v>657</v>
      </c>
      <c r="C87" s="251" t="s">
        <v>264</v>
      </c>
      <c r="D87" s="243">
        <v>453</v>
      </c>
      <c r="E87" s="525" t="s">
        <v>1092</v>
      </c>
      <c r="F87" s="526" t="str">
        <f t="shared" si="5"/>
        <v>01C5</v>
      </c>
      <c r="G87" s="208">
        <v>6</v>
      </c>
      <c r="H87" s="202" t="s">
        <v>542</v>
      </c>
      <c r="I87" s="209" t="s">
        <v>680</v>
      </c>
      <c r="J87" s="210">
        <v>3</v>
      </c>
      <c r="K87" s="211" t="s">
        <v>199</v>
      </c>
      <c r="L87" s="244"/>
      <c r="M87" s="244"/>
      <c r="N87" s="244"/>
      <c r="O87" s="252" t="s">
        <v>210</v>
      </c>
      <c r="P87" s="202" t="s">
        <v>684</v>
      </c>
      <c r="Q87" s="211" t="s">
        <v>225</v>
      </c>
      <c r="R87" s="211" t="s">
        <v>249</v>
      </c>
      <c r="S87" s="211">
        <v>11</v>
      </c>
      <c r="T87" s="252" t="s">
        <v>210</v>
      </c>
      <c r="U87" s="240" t="s">
        <v>0</v>
      </c>
      <c r="V87" s="240" t="s">
        <v>199</v>
      </c>
      <c r="W87" s="240">
        <v>3</v>
      </c>
      <c r="X87" s="240">
        <f t="shared" si="6"/>
        <v>19</v>
      </c>
      <c r="Y87" s="240">
        <v>15</v>
      </c>
      <c r="Z87" s="241" t="s">
        <v>208</v>
      </c>
      <c r="AA87" s="522" t="s">
        <v>1175</v>
      </c>
      <c r="AB87" s="522" t="s">
        <v>1175</v>
      </c>
      <c r="AC87" s="522" t="s">
        <v>1175</v>
      </c>
      <c r="AD87" s="522" t="s">
        <v>1175</v>
      </c>
      <c r="AE87" s="522" t="s">
        <v>1175</v>
      </c>
      <c r="AF87" s="522" t="s">
        <v>1175</v>
      </c>
      <c r="AG87" s="522" t="s">
        <v>1175</v>
      </c>
      <c r="AH87" s="121"/>
      <c r="AI87" s="523"/>
      <c r="AJ87" s="523"/>
      <c r="AK87" s="523"/>
      <c r="AL87" s="523"/>
      <c r="AM87" s="523"/>
      <c r="AN87" s="523"/>
      <c r="AO87" s="523"/>
      <c r="AP87" s="523"/>
      <c r="AQ87" s="578"/>
      <c r="AR87" s="539" t="s">
        <v>1199</v>
      </c>
      <c r="AS87" s="523"/>
      <c r="AT87" s="123"/>
    </row>
    <row r="88" spans="1:46" ht="12.75">
      <c r="A88" s="21">
        <v>81</v>
      </c>
      <c r="B88" s="253" t="s">
        <v>658</v>
      </c>
      <c r="C88" s="251" t="s">
        <v>264</v>
      </c>
      <c r="D88" s="243">
        <v>109</v>
      </c>
      <c r="E88" s="525" t="s">
        <v>1092</v>
      </c>
      <c r="F88" s="526" t="str">
        <f t="shared" si="5"/>
        <v>006D</v>
      </c>
      <c r="G88" s="208">
        <v>6</v>
      </c>
      <c r="H88" s="202" t="s">
        <v>542</v>
      </c>
      <c r="I88" s="209" t="s">
        <v>681</v>
      </c>
      <c r="J88" s="210">
        <v>3</v>
      </c>
      <c r="K88" s="211" t="s">
        <v>199</v>
      </c>
      <c r="L88" s="244"/>
      <c r="M88" s="244"/>
      <c r="N88" s="244"/>
      <c r="O88" s="385" t="s">
        <v>1156</v>
      </c>
      <c r="P88" s="202" t="s">
        <v>684</v>
      </c>
      <c r="Q88" s="211" t="s">
        <v>225</v>
      </c>
      <c r="R88" s="211" t="s">
        <v>249</v>
      </c>
      <c r="S88" s="211">
        <v>12</v>
      </c>
      <c r="T88" s="385" t="s">
        <v>1156</v>
      </c>
      <c r="U88" s="240" t="s">
        <v>0</v>
      </c>
      <c r="V88" s="240" t="s">
        <v>199</v>
      </c>
      <c r="W88" s="240">
        <v>3</v>
      </c>
      <c r="X88" s="240">
        <f t="shared" si="6"/>
        <v>20</v>
      </c>
      <c r="Y88" s="240">
        <v>16</v>
      </c>
      <c r="Z88" s="241" t="s">
        <v>207</v>
      </c>
      <c r="AA88" s="522" t="s">
        <v>1175</v>
      </c>
      <c r="AB88" s="522" t="s">
        <v>1175</v>
      </c>
      <c r="AC88" s="522" t="s">
        <v>1175</v>
      </c>
      <c r="AD88" s="522" t="s">
        <v>1175</v>
      </c>
      <c r="AE88" s="522" t="s">
        <v>1175</v>
      </c>
      <c r="AF88" s="522" t="s">
        <v>1175</v>
      </c>
      <c r="AG88" s="522" t="s">
        <v>1175</v>
      </c>
      <c r="AH88" s="121"/>
      <c r="AI88" s="523"/>
      <c r="AJ88" s="523"/>
      <c r="AK88" s="523"/>
      <c r="AL88" s="523"/>
      <c r="AM88" s="523"/>
      <c r="AN88" s="523"/>
      <c r="AO88" s="523"/>
      <c r="AP88" s="523"/>
      <c r="AQ88" s="578"/>
      <c r="AR88" s="539" t="s">
        <v>1199</v>
      </c>
      <c r="AS88" s="523"/>
      <c r="AT88" s="123"/>
    </row>
    <row r="89" spans="27:45" ht="12.75">
      <c r="AA89" s="24"/>
      <c r="AB89" s="24"/>
      <c r="AC89" s="24"/>
      <c r="AD89" s="24"/>
      <c r="AE89" s="24"/>
      <c r="AF89" s="24"/>
      <c r="AG89" s="24"/>
      <c r="AH89" s="24"/>
      <c r="AI89" s="24"/>
      <c r="AJ89" s="24"/>
      <c r="AK89" s="24"/>
      <c r="AL89" s="24"/>
      <c r="AM89" s="24"/>
      <c r="AN89" s="24"/>
      <c r="AO89" s="24"/>
      <c r="AP89" s="24"/>
      <c r="AQ89" s="24"/>
      <c r="AR89" s="24"/>
      <c r="AS89" s="24"/>
    </row>
    <row r="90" spans="21:47" ht="13.5" thickBot="1">
      <c r="U90" s="10"/>
      <c r="AT90" s="2"/>
      <c r="AU90" s="15"/>
    </row>
    <row r="91" spans="2:47" ht="12.75">
      <c r="B91" s="133" t="s">
        <v>1138</v>
      </c>
      <c r="AT91" s="2"/>
      <c r="AU91" s="15"/>
    </row>
    <row r="92" spans="27:47" ht="12.75">
      <c r="AA92" s="112" t="s">
        <v>1144</v>
      </c>
      <c r="AB92" s="171" t="s">
        <v>1148</v>
      </c>
      <c r="AJ92" s="523"/>
      <c r="AK92" s="386" t="s">
        <v>1179</v>
      </c>
      <c r="AT92" s="2"/>
      <c r="AU92" s="15"/>
    </row>
    <row r="93" spans="27:47" ht="12.75">
      <c r="AA93" s="112" t="s">
        <v>1145</v>
      </c>
      <c r="AB93" s="171" t="s">
        <v>1147</v>
      </c>
      <c r="AJ93" s="528"/>
      <c r="AK93" s="386" t="s">
        <v>1180</v>
      </c>
      <c r="AT93" s="2"/>
      <c r="AU93" s="15"/>
    </row>
    <row r="94" spans="5:47" ht="12.75">
      <c r="E94" s="173"/>
      <c r="F94" s="174"/>
      <c r="G94" s="16" t="s">
        <v>1150</v>
      </c>
      <c r="H94" s="8"/>
      <c r="I94" s="8"/>
      <c r="AA94" s="112" t="s">
        <v>1146</v>
      </c>
      <c r="AB94" s="171" t="s">
        <v>1149</v>
      </c>
      <c r="AT94" s="2"/>
      <c r="AU94" s="15"/>
    </row>
    <row r="95" spans="5:47" ht="12.75">
      <c r="E95" s="534"/>
      <c r="F95" s="535"/>
      <c r="G95" s="15" t="s">
        <v>1152</v>
      </c>
      <c r="AA95" s="527" t="s">
        <v>1177</v>
      </c>
      <c r="AB95" s="540" t="s">
        <v>1184</v>
      </c>
      <c r="AI95" s="524" t="s">
        <v>1176</v>
      </c>
      <c r="AJ95" s="386" t="s">
        <v>1182</v>
      </c>
      <c r="AT95" s="2"/>
      <c r="AU95" s="15"/>
    </row>
    <row r="96" spans="5:47" ht="12.75">
      <c r="E96" s="536"/>
      <c r="F96" s="537"/>
      <c r="G96" s="15" t="s">
        <v>1178</v>
      </c>
      <c r="AA96" s="538" t="s">
        <v>1143</v>
      </c>
      <c r="AB96" s="169" t="s">
        <v>1151</v>
      </c>
      <c r="AI96" s="524" t="s">
        <v>1164</v>
      </c>
      <c r="AJ96" s="386" t="s">
        <v>1181</v>
      </c>
      <c r="AT96" s="2"/>
      <c r="AU96" s="15"/>
    </row>
    <row r="97" spans="27:47" ht="12.75">
      <c r="AA97" s="539" t="s">
        <v>1139</v>
      </c>
      <c r="AB97" s="169" t="s">
        <v>1183</v>
      </c>
      <c r="AT97" s="2"/>
      <c r="AU97" s="15"/>
    </row>
    <row r="98" spans="46:47" ht="12.75">
      <c r="AT98" s="2"/>
      <c r="AU98" s="15"/>
    </row>
    <row r="99" spans="46:47" ht="12.75">
      <c r="AT99" s="2"/>
      <c r="AU99" s="15"/>
    </row>
    <row r="100" spans="46:47" ht="12.75">
      <c r="AT100" s="2"/>
      <c r="AU100" s="15"/>
    </row>
    <row r="101" spans="27:45" ht="12.75">
      <c r="AA101" s="24"/>
      <c r="AB101" s="24"/>
      <c r="AC101" s="24"/>
      <c r="AD101" s="24"/>
      <c r="AE101" s="24"/>
      <c r="AF101" s="24"/>
      <c r="AG101" s="24"/>
      <c r="AH101" s="24"/>
      <c r="AI101" s="24"/>
      <c r="AJ101" s="24"/>
      <c r="AK101" s="24"/>
      <c r="AL101" s="24"/>
      <c r="AM101" s="24"/>
      <c r="AN101" s="24"/>
      <c r="AO101" s="24"/>
      <c r="AP101" s="24"/>
      <c r="AQ101" s="24"/>
      <c r="AR101" s="24"/>
      <c r="AS101" s="24"/>
    </row>
    <row r="102" spans="27:45" ht="12.75">
      <c r="AA102" s="24"/>
      <c r="AB102" s="24"/>
      <c r="AC102" s="24"/>
      <c r="AD102" s="24"/>
      <c r="AE102" s="24"/>
      <c r="AF102" s="24"/>
      <c r="AG102" s="24"/>
      <c r="AH102" s="24"/>
      <c r="AI102" s="24"/>
      <c r="AJ102" s="24"/>
      <c r="AK102" s="24"/>
      <c r="AL102" s="24"/>
      <c r="AM102" s="24"/>
      <c r="AN102" s="24"/>
      <c r="AO102" s="24"/>
      <c r="AP102" s="24"/>
      <c r="AQ102" s="24"/>
      <c r="AR102" s="24"/>
      <c r="AS102" s="24"/>
    </row>
    <row r="103" spans="27:45" ht="12.75">
      <c r="AA103" s="24"/>
      <c r="AB103" s="24"/>
      <c r="AC103" s="24"/>
      <c r="AD103" s="24"/>
      <c r="AE103" s="24"/>
      <c r="AF103" s="24"/>
      <c r="AG103" s="24"/>
      <c r="AH103" s="24"/>
      <c r="AI103" s="24"/>
      <c r="AJ103" s="24"/>
      <c r="AK103" s="24"/>
      <c r="AL103" s="24"/>
      <c r="AM103" s="24"/>
      <c r="AN103" s="24"/>
      <c r="AO103" s="24"/>
      <c r="AP103" s="24"/>
      <c r="AQ103" s="24"/>
      <c r="AR103" s="24"/>
      <c r="AS103" s="24"/>
    </row>
    <row r="104" spans="27:45" ht="12.75">
      <c r="AA104" s="24"/>
      <c r="AB104" s="24"/>
      <c r="AC104" s="24"/>
      <c r="AD104" s="24"/>
      <c r="AE104" s="24"/>
      <c r="AF104" s="24"/>
      <c r="AG104" s="24"/>
      <c r="AH104" s="24"/>
      <c r="AI104" s="24"/>
      <c r="AJ104" s="24"/>
      <c r="AK104" s="24"/>
      <c r="AL104" s="24"/>
      <c r="AM104" s="24"/>
      <c r="AN104" s="24"/>
      <c r="AO104" s="24"/>
      <c r="AP104" s="24"/>
      <c r="AQ104" s="24"/>
      <c r="AR104" s="24"/>
      <c r="AS104" s="24"/>
    </row>
    <row r="105" spans="27:45" ht="12.75">
      <c r="AA105" s="24"/>
      <c r="AB105" s="24"/>
      <c r="AC105" s="24"/>
      <c r="AD105" s="24"/>
      <c r="AE105" s="24"/>
      <c r="AF105" s="24"/>
      <c r="AG105" s="24"/>
      <c r="AH105" s="24"/>
      <c r="AI105" s="24"/>
      <c r="AJ105" s="24"/>
      <c r="AK105" s="24"/>
      <c r="AL105" s="24"/>
      <c r="AM105" s="24"/>
      <c r="AN105" s="24"/>
      <c r="AO105" s="24"/>
      <c r="AP105" s="24"/>
      <c r="AQ105" s="24"/>
      <c r="AR105" s="24"/>
      <c r="AS105" s="24"/>
    </row>
  </sheetData>
  <sheetProtection/>
  <mergeCells count="11">
    <mergeCell ref="AI1:AP1"/>
    <mergeCell ref="AA3:AP3"/>
    <mergeCell ref="B1:O1"/>
    <mergeCell ref="C3:D3"/>
    <mergeCell ref="N2:O2"/>
    <mergeCell ref="H2:M2"/>
    <mergeCell ref="C2:F2"/>
    <mergeCell ref="E3:F3"/>
    <mergeCell ref="U2:Z2"/>
    <mergeCell ref="P1:Z1"/>
    <mergeCell ref="P2:T2"/>
  </mergeCells>
  <printOptions/>
  <pageMargins left="0.75" right="0.75" top="1" bottom="1" header="0.5" footer="0.5"/>
  <pageSetup fitToHeight="1" fitToWidth="1" horizontalDpi="600" verticalDpi="600" orientation="landscape" paperSize="8" scale="52" r:id="rId3"/>
  <headerFooter alignWithMargins="0">
    <oddHeader>&amp;C&amp;20&amp;A&amp;R&amp;20Crozet</oddHeader>
  </headerFooter>
  <legacyDrawing r:id="rId2"/>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Z105"/>
  <sheetViews>
    <sheetView zoomScalePageLayoutView="0" workbookViewId="0" topLeftCell="A22">
      <selection activeCell="AT68" sqref="AT68"/>
    </sheetView>
  </sheetViews>
  <sheetFormatPr defaultColWidth="9.140625" defaultRowHeight="12.75"/>
  <cols>
    <col min="1" max="1" width="3.8515625" style="1" customWidth="1"/>
    <col min="2" max="2" width="12.28125" style="0" customWidth="1"/>
    <col min="3" max="3" width="8.8515625" style="1" customWidth="1"/>
    <col min="4" max="4" width="5.140625" style="1" customWidth="1"/>
    <col min="5" max="5" width="3.57421875" style="13" customWidth="1"/>
    <col min="6" max="6" width="5.00390625" style="15" bestFit="1" customWidth="1"/>
    <col min="7" max="7" width="3.7109375" style="1" customWidth="1"/>
    <col min="8" max="8" width="5.421875" style="1" customWidth="1"/>
    <col min="9" max="9" width="14.57421875" style="1" customWidth="1"/>
    <col min="10" max="10" width="3.421875" style="1" customWidth="1"/>
    <col min="11" max="11" width="4.28125" style="1" customWidth="1"/>
    <col min="12" max="12" width="3.8515625" style="1" customWidth="1"/>
    <col min="13" max="13" width="3.7109375" style="1" customWidth="1"/>
    <col min="14" max="14" width="3.8515625" style="1" customWidth="1"/>
    <col min="15" max="15" width="5.57421875" style="2" bestFit="1" customWidth="1"/>
    <col min="16" max="16" width="5.28125" style="1" bestFit="1" customWidth="1"/>
    <col min="17" max="17" width="7.28125" style="1" customWidth="1"/>
    <col min="18" max="18" width="2.421875" style="1" customWidth="1"/>
    <col min="19" max="19" width="3.00390625" style="1" customWidth="1"/>
    <col min="20" max="21" width="7.140625" style="2" customWidth="1"/>
    <col min="22" max="24" width="6.28125" style="1" customWidth="1"/>
    <col min="25" max="25" width="5.57421875" style="1" customWidth="1"/>
    <col min="26" max="33" width="6.7109375" style="2" customWidth="1"/>
    <col min="34" max="34" width="6.8515625" style="2" customWidth="1"/>
    <col min="35" max="35" width="3.57421875" style="2" customWidth="1"/>
    <col min="36" max="39" width="3.7109375" style="2" customWidth="1"/>
    <col min="40" max="40" width="3.421875" style="2" customWidth="1"/>
    <col min="41" max="42" width="3.7109375" style="2" customWidth="1"/>
    <col min="43" max="43" width="7.421875" style="2" customWidth="1"/>
    <col min="44" max="44" width="8.00390625" style="2" customWidth="1"/>
    <col min="45" max="45" width="8.57421875" style="2" customWidth="1"/>
    <col min="46" max="46" width="69.00390625" style="15" bestFit="1" customWidth="1"/>
    <col min="47" max="47" width="54.57421875" style="0" bestFit="1" customWidth="1"/>
  </cols>
  <sheetData>
    <row r="1" spans="1:46" ht="12.75">
      <c r="A1" s="19"/>
      <c r="B1" s="774" t="s">
        <v>1094</v>
      </c>
      <c r="C1" s="774"/>
      <c r="D1" s="774"/>
      <c r="E1" s="774"/>
      <c r="F1" s="774"/>
      <c r="G1" s="774"/>
      <c r="H1" s="774"/>
      <c r="I1" s="774"/>
      <c r="J1" s="774"/>
      <c r="K1" s="774"/>
      <c r="L1" s="774"/>
      <c r="M1" s="774"/>
      <c r="N1" s="774"/>
      <c r="O1" s="774"/>
      <c r="P1" s="774" t="s">
        <v>493</v>
      </c>
      <c r="Q1" s="774"/>
      <c r="R1" s="774"/>
      <c r="S1" s="774"/>
      <c r="T1" s="774"/>
      <c r="U1" s="774"/>
      <c r="V1" s="774"/>
      <c r="W1" s="774"/>
      <c r="X1" s="774"/>
      <c r="Y1" s="774"/>
      <c r="Z1" s="774"/>
      <c r="AA1" s="434"/>
      <c r="AB1" s="434"/>
      <c r="AC1" s="434"/>
      <c r="AD1" s="434"/>
      <c r="AE1" s="434"/>
      <c r="AF1" s="434"/>
      <c r="AG1" s="434"/>
      <c r="AH1" s="41"/>
      <c r="AI1" s="777" t="s">
        <v>1162</v>
      </c>
      <c r="AJ1" s="770"/>
      <c r="AK1" s="770"/>
      <c r="AL1" s="770"/>
      <c r="AM1" s="770"/>
      <c r="AN1" s="770"/>
      <c r="AO1" s="770"/>
      <c r="AP1" s="771"/>
      <c r="AQ1" s="434"/>
      <c r="AR1" s="434"/>
      <c r="AS1" s="434"/>
      <c r="AT1" s="18"/>
    </row>
    <row r="2" spans="1:46" ht="12.75">
      <c r="A2" s="21"/>
      <c r="B2" s="21" t="s">
        <v>167</v>
      </c>
      <c r="C2" s="775" t="s">
        <v>200</v>
      </c>
      <c r="D2" s="775"/>
      <c r="E2" s="775"/>
      <c r="F2" s="775"/>
      <c r="G2" s="21"/>
      <c r="H2" s="775" t="s">
        <v>1095</v>
      </c>
      <c r="I2" s="776"/>
      <c r="J2" s="776"/>
      <c r="K2" s="776"/>
      <c r="L2" s="776"/>
      <c r="M2" s="776"/>
      <c r="N2" s="775" t="s">
        <v>209</v>
      </c>
      <c r="O2" s="774"/>
      <c r="P2" s="775" t="s">
        <v>1096</v>
      </c>
      <c r="Q2" s="776"/>
      <c r="R2" s="776"/>
      <c r="S2" s="776"/>
      <c r="T2" s="776"/>
      <c r="U2" s="775" t="s">
        <v>1097</v>
      </c>
      <c r="V2" s="776"/>
      <c r="W2" s="776"/>
      <c r="X2" s="776"/>
      <c r="Y2" s="776"/>
      <c r="Z2" s="776"/>
      <c r="AA2" s="20" t="s">
        <v>1141</v>
      </c>
      <c r="AB2" s="20" t="s">
        <v>1142</v>
      </c>
      <c r="AC2" s="19" t="s">
        <v>1161</v>
      </c>
      <c r="AD2" s="19" t="s">
        <v>1160</v>
      </c>
      <c r="AE2" s="32" t="s">
        <v>1159</v>
      </c>
      <c r="AF2" s="19" t="s">
        <v>1158</v>
      </c>
      <c r="AG2" s="19" t="s">
        <v>1157</v>
      </c>
      <c r="AH2" s="19" t="s">
        <v>1163</v>
      </c>
      <c r="AI2" s="19">
        <v>1</v>
      </c>
      <c r="AJ2" s="19">
        <v>2</v>
      </c>
      <c r="AK2" s="19">
        <v>3</v>
      </c>
      <c r="AL2" s="19">
        <v>4</v>
      </c>
      <c r="AM2" s="19">
        <v>5</v>
      </c>
      <c r="AN2" s="19">
        <v>6</v>
      </c>
      <c r="AO2" s="19">
        <v>7</v>
      </c>
      <c r="AP2" s="19">
        <v>8</v>
      </c>
      <c r="AQ2" s="651" t="s">
        <v>1229</v>
      </c>
      <c r="AR2" s="86">
        <v>1024</v>
      </c>
      <c r="AS2" s="86" t="s">
        <v>1165</v>
      </c>
      <c r="AT2" s="119" t="s">
        <v>1130</v>
      </c>
    </row>
    <row r="3" spans="1:46" ht="12.75">
      <c r="A3" s="21" t="s">
        <v>197</v>
      </c>
      <c r="B3" s="21" t="s">
        <v>1098</v>
      </c>
      <c r="C3" s="775" t="s">
        <v>201</v>
      </c>
      <c r="D3" s="775"/>
      <c r="E3" s="775" t="s">
        <v>202</v>
      </c>
      <c r="F3" s="774"/>
      <c r="G3" s="21" t="s">
        <v>1099</v>
      </c>
      <c r="H3" s="21" t="s">
        <v>541</v>
      </c>
      <c r="I3" s="21" t="s">
        <v>556</v>
      </c>
      <c r="J3" s="21" t="s">
        <v>1102</v>
      </c>
      <c r="K3" s="21" t="s">
        <v>197</v>
      </c>
      <c r="L3" s="21" t="s">
        <v>1153</v>
      </c>
      <c r="M3" s="21" t="s">
        <v>196</v>
      </c>
      <c r="N3" s="21"/>
      <c r="O3" s="23" t="s">
        <v>201</v>
      </c>
      <c r="P3" s="21" t="s">
        <v>545</v>
      </c>
      <c r="Q3" s="21" t="s">
        <v>555</v>
      </c>
      <c r="R3" s="21"/>
      <c r="S3" s="21"/>
      <c r="T3" s="23" t="s">
        <v>201</v>
      </c>
      <c r="U3" s="23" t="s">
        <v>556</v>
      </c>
      <c r="V3" s="19" t="s">
        <v>204</v>
      </c>
      <c r="W3" s="21" t="s">
        <v>555</v>
      </c>
      <c r="X3" s="21" t="s">
        <v>196</v>
      </c>
      <c r="Y3" s="21" t="s">
        <v>203</v>
      </c>
      <c r="Z3" s="23" t="s">
        <v>206</v>
      </c>
      <c r="AA3" s="781"/>
      <c r="AB3" s="782"/>
      <c r="AC3" s="782"/>
      <c r="AD3" s="782"/>
      <c r="AE3" s="782"/>
      <c r="AF3" s="782"/>
      <c r="AG3" s="782"/>
      <c r="AH3" s="782"/>
      <c r="AI3" s="782"/>
      <c r="AJ3" s="782"/>
      <c r="AK3" s="782"/>
      <c r="AL3" s="782"/>
      <c r="AM3" s="782"/>
      <c r="AN3" s="782"/>
      <c r="AO3" s="782"/>
      <c r="AP3" s="783"/>
      <c r="AQ3" s="501"/>
      <c r="AR3" s="501"/>
      <c r="AS3" s="501"/>
      <c r="AT3" s="119"/>
    </row>
    <row r="4" spans="1:45" ht="12.75">
      <c r="A4" s="48"/>
      <c r="B4" s="55"/>
      <c r="C4" s="48"/>
      <c r="D4" s="48"/>
      <c r="E4" s="49"/>
      <c r="F4" s="50"/>
      <c r="G4" s="48"/>
      <c r="H4" s="48"/>
      <c r="I4" s="48"/>
      <c r="J4" s="48"/>
      <c r="K4" s="48"/>
      <c r="L4" s="48"/>
      <c r="M4" s="48"/>
      <c r="N4" s="48"/>
      <c r="O4" s="56"/>
      <c r="P4" s="48"/>
      <c r="Q4" s="48"/>
      <c r="R4" s="48"/>
      <c r="S4" s="45"/>
      <c r="T4" s="56"/>
      <c r="U4" s="56"/>
      <c r="V4" s="48"/>
      <c r="W4" s="48"/>
      <c r="X4" s="48"/>
      <c r="Y4" s="48"/>
      <c r="Z4" s="56"/>
      <c r="AA4" s="116"/>
      <c r="AB4" s="116"/>
      <c r="AC4" s="116"/>
      <c r="AD4" s="116"/>
      <c r="AE4" s="116"/>
      <c r="AF4" s="116"/>
      <c r="AG4" s="116"/>
      <c r="AH4" s="116"/>
      <c r="AI4" s="116"/>
      <c r="AJ4" s="116"/>
      <c r="AK4" s="116"/>
      <c r="AL4" s="116"/>
      <c r="AM4" s="116"/>
      <c r="AN4" s="116"/>
      <c r="AO4" s="116"/>
      <c r="AP4" s="116"/>
      <c r="AQ4" s="116"/>
      <c r="AR4" s="116"/>
      <c r="AS4" s="116"/>
    </row>
    <row r="5" spans="1:46" ht="12.75">
      <c r="A5" s="21">
        <v>1</v>
      </c>
      <c r="B5" s="245" t="s">
        <v>686</v>
      </c>
      <c r="C5" s="246" t="s">
        <v>264</v>
      </c>
      <c r="D5" s="221">
        <v>452</v>
      </c>
      <c r="E5" s="530" t="s">
        <v>1092</v>
      </c>
      <c r="F5" s="531" t="str">
        <f aca="true" t="shared" si="0" ref="F5:F26">DEC2HEX(D5,4)</f>
        <v>01C4</v>
      </c>
      <c r="G5" s="193">
        <v>6</v>
      </c>
      <c r="H5" s="185" t="s">
        <v>542</v>
      </c>
      <c r="I5" s="194" t="s">
        <v>708</v>
      </c>
      <c r="J5" s="195">
        <v>4</v>
      </c>
      <c r="K5" s="196" t="s">
        <v>198</v>
      </c>
      <c r="L5" s="215"/>
      <c r="M5" s="215"/>
      <c r="N5" s="216"/>
      <c r="O5" s="222" t="s">
        <v>210</v>
      </c>
      <c r="P5" s="185" t="s">
        <v>730</v>
      </c>
      <c r="Q5" s="196" t="s">
        <v>225</v>
      </c>
      <c r="R5" s="196" t="s">
        <v>249</v>
      </c>
      <c r="S5" s="185">
        <v>5</v>
      </c>
      <c r="T5" s="222" t="s">
        <v>210</v>
      </c>
      <c r="U5" s="26" t="s">
        <v>0</v>
      </c>
      <c r="V5" s="26" t="s">
        <v>198</v>
      </c>
      <c r="W5" s="26">
        <v>1</v>
      </c>
      <c r="X5" s="26">
        <f>IF(Y5&lt;9,Y5+3,Y5+4)</f>
        <v>19</v>
      </c>
      <c r="Y5" s="26">
        <v>15</v>
      </c>
      <c r="Z5" s="27" t="s">
        <v>207</v>
      </c>
      <c r="AA5" s="551"/>
      <c r="AB5" s="552"/>
      <c r="AC5" s="552"/>
      <c r="AD5" s="552"/>
      <c r="AE5" s="552"/>
      <c r="AF5" s="552"/>
      <c r="AG5" s="552"/>
      <c r="AH5" s="576"/>
      <c r="AI5" s="523"/>
      <c r="AJ5" s="523"/>
      <c r="AK5" s="523"/>
      <c r="AL5" s="523"/>
      <c r="AM5" s="523"/>
      <c r="AN5" s="523"/>
      <c r="AO5" s="523"/>
      <c r="AP5" s="523"/>
      <c r="AQ5" s="578"/>
      <c r="AR5" s="523"/>
      <c r="AS5" s="523"/>
      <c r="AT5" s="123"/>
    </row>
    <row r="6" spans="1:46" ht="12.75">
      <c r="A6" s="21">
        <v>2</v>
      </c>
      <c r="B6" s="245" t="s">
        <v>687</v>
      </c>
      <c r="C6" s="246" t="s">
        <v>264</v>
      </c>
      <c r="D6" s="221">
        <v>748</v>
      </c>
      <c r="E6" s="530" t="s">
        <v>1092</v>
      </c>
      <c r="F6" s="531" t="str">
        <f t="shared" si="0"/>
        <v>02EC</v>
      </c>
      <c r="G6" s="193">
        <v>6</v>
      </c>
      <c r="H6" s="185" t="s">
        <v>542</v>
      </c>
      <c r="I6" s="194" t="s">
        <v>709</v>
      </c>
      <c r="J6" s="195">
        <v>4</v>
      </c>
      <c r="K6" s="196" t="s">
        <v>198</v>
      </c>
      <c r="L6" s="215"/>
      <c r="M6" s="215"/>
      <c r="N6" s="216"/>
      <c r="O6" s="222" t="s">
        <v>210</v>
      </c>
      <c r="P6" s="185" t="s">
        <v>730</v>
      </c>
      <c r="Q6" s="196" t="s">
        <v>225</v>
      </c>
      <c r="R6" s="196" t="s">
        <v>249</v>
      </c>
      <c r="S6" s="185">
        <v>4</v>
      </c>
      <c r="T6" s="222" t="s">
        <v>210</v>
      </c>
      <c r="U6" s="26" t="s">
        <v>0</v>
      </c>
      <c r="V6" s="26" t="s">
        <v>198</v>
      </c>
      <c r="W6" s="26">
        <v>1</v>
      </c>
      <c r="X6" s="26">
        <f aca="true" t="shared" si="1" ref="X6:X70">IF(Y6&lt;9,Y6+3,Y6+4)</f>
        <v>18</v>
      </c>
      <c r="Y6" s="26">
        <v>14</v>
      </c>
      <c r="Z6" s="27" t="s">
        <v>208</v>
      </c>
      <c r="AA6" s="551"/>
      <c r="AB6" s="552"/>
      <c r="AC6" s="552"/>
      <c r="AD6" s="552"/>
      <c r="AE6" s="552"/>
      <c r="AF6" s="552"/>
      <c r="AG6" s="552"/>
      <c r="AH6" s="576"/>
      <c r="AI6" s="523"/>
      <c r="AJ6" s="523"/>
      <c r="AK6" s="523"/>
      <c r="AL6" s="523"/>
      <c r="AM6" s="523"/>
      <c r="AN6" s="523"/>
      <c r="AO6" s="523"/>
      <c r="AP6" s="523"/>
      <c r="AQ6" s="578"/>
      <c r="AR6" s="523"/>
      <c r="AS6" s="523"/>
      <c r="AT6" s="673" t="s">
        <v>1246</v>
      </c>
    </row>
    <row r="7" spans="1:46" ht="12.75">
      <c r="A7" s="21">
        <v>3</v>
      </c>
      <c r="B7" s="245" t="s">
        <v>688</v>
      </c>
      <c r="C7" s="246" t="s">
        <v>264</v>
      </c>
      <c r="D7" s="221">
        <v>616</v>
      </c>
      <c r="E7" s="530" t="s">
        <v>1092</v>
      </c>
      <c r="F7" s="531" t="str">
        <f t="shared" si="0"/>
        <v>0268</v>
      </c>
      <c r="G7" s="193">
        <v>6</v>
      </c>
      <c r="H7" s="185" t="s">
        <v>542</v>
      </c>
      <c r="I7" s="194" t="s">
        <v>710</v>
      </c>
      <c r="J7" s="195">
        <v>4</v>
      </c>
      <c r="K7" s="196" t="s">
        <v>198</v>
      </c>
      <c r="L7" s="215"/>
      <c r="M7" s="215"/>
      <c r="N7" s="216"/>
      <c r="O7" s="222" t="s">
        <v>210</v>
      </c>
      <c r="P7" s="185" t="s">
        <v>730</v>
      </c>
      <c r="Q7" s="196" t="s">
        <v>225</v>
      </c>
      <c r="R7" s="196" t="s">
        <v>249</v>
      </c>
      <c r="S7" s="185">
        <v>3</v>
      </c>
      <c r="T7" s="222" t="s">
        <v>210</v>
      </c>
      <c r="U7" s="26" t="s">
        <v>0</v>
      </c>
      <c r="V7" s="26" t="s">
        <v>198</v>
      </c>
      <c r="W7" s="26">
        <v>1</v>
      </c>
      <c r="X7" s="26">
        <f t="shared" si="1"/>
        <v>18</v>
      </c>
      <c r="Y7" s="26">
        <v>14</v>
      </c>
      <c r="Z7" s="27" t="s">
        <v>207</v>
      </c>
      <c r="AA7" s="551"/>
      <c r="AB7" s="552"/>
      <c r="AC7" s="552"/>
      <c r="AD7" s="552"/>
      <c r="AE7" s="552"/>
      <c r="AF7" s="552"/>
      <c r="AG7" s="552"/>
      <c r="AH7" s="576"/>
      <c r="AI7" s="523"/>
      <c r="AJ7" s="523"/>
      <c r="AK7" s="523"/>
      <c r="AL7" s="523"/>
      <c r="AM7" s="523"/>
      <c r="AN7" s="523"/>
      <c r="AO7" s="523"/>
      <c r="AP7" s="523"/>
      <c r="AQ7" s="578"/>
      <c r="AR7" s="523"/>
      <c r="AS7" s="523"/>
      <c r="AT7" s="123"/>
    </row>
    <row r="8" spans="1:46" ht="12.75">
      <c r="A8" s="21">
        <v>4</v>
      </c>
      <c r="B8" s="245" t="s">
        <v>689</v>
      </c>
      <c r="C8" s="246" t="s">
        <v>264</v>
      </c>
      <c r="D8" s="221">
        <v>662</v>
      </c>
      <c r="E8" s="530" t="s">
        <v>1092</v>
      </c>
      <c r="F8" s="531" t="str">
        <f t="shared" si="0"/>
        <v>0296</v>
      </c>
      <c r="G8" s="193">
        <v>6</v>
      </c>
      <c r="H8" s="185" t="s">
        <v>542</v>
      </c>
      <c r="I8" s="194" t="s">
        <v>711</v>
      </c>
      <c r="J8" s="195">
        <v>4</v>
      </c>
      <c r="K8" s="196" t="s">
        <v>198</v>
      </c>
      <c r="L8" s="215"/>
      <c r="M8" s="215"/>
      <c r="N8" s="216"/>
      <c r="O8" s="222" t="s">
        <v>210</v>
      </c>
      <c r="P8" s="185" t="s">
        <v>730</v>
      </c>
      <c r="Q8" s="196" t="s">
        <v>225</v>
      </c>
      <c r="R8" s="196" t="s">
        <v>249</v>
      </c>
      <c r="S8" s="185">
        <v>2</v>
      </c>
      <c r="T8" s="222" t="s">
        <v>210</v>
      </c>
      <c r="U8" s="26" t="s">
        <v>0</v>
      </c>
      <c r="V8" s="26" t="s">
        <v>198</v>
      </c>
      <c r="W8" s="26">
        <v>1</v>
      </c>
      <c r="X8" s="26">
        <f t="shared" si="1"/>
        <v>17</v>
      </c>
      <c r="Y8" s="26">
        <v>13</v>
      </c>
      <c r="Z8" s="27" t="s">
        <v>208</v>
      </c>
      <c r="AA8" s="551"/>
      <c r="AB8" s="552"/>
      <c r="AC8" s="552"/>
      <c r="AD8" s="552"/>
      <c r="AE8" s="552"/>
      <c r="AF8" s="552"/>
      <c r="AG8" s="552"/>
      <c r="AH8" s="576"/>
      <c r="AI8" s="523"/>
      <c r="AJ8" s="523"/>
      <c r="AK8" s="523"/>
      <c r="AL8" s="523"/>
      <c r="AM8" s="523"/>
      <c r="AN8" s="523"/>
      <c r="AO8" s="523"/>
      <c r="AP8" s="523"/>
      <c r="AQ8" s="578"/>
      <c r="AR8" s="523"/>
      <c r="AS8" s="523"/>
      <c r="AT8" s="123"/>
    </row>
    <row r="9" spans="1:46" ht="12.75">
      <c r="A9" s="21">
        <v>5</v>
      </c>
      <c r="B9" s="245" t="s">
        <v>690</v>
      </c>
      <c r="C9" s="246" t="s">
        <v>264</v>
      </c>
      <c r="D9" s="221">
        <v>38</v>
      </c>
      <c r="E9" s="530" t="s">
        <v>1092</v>
      </c>
      <c r="F9" s="531" t="str">
        <f t="shared" si="0"/>
        <v>0026</v>
      </c>
      <c r="G9" s="193">
        <v>6</v>
      </c>
      <c r="H9" s="185" t="s">
        <v>542</v>
      </c>
      <c r="I9" s="194" t="s">
        <v>712</v>
      </c>
      <c r="J9" s="195">
        <v>4</v>
      </c>
      <c r="K9" s="196" t="s">
        <v>198</v>
      </c>
      <c r="L9" s="215"/>
      <c r="M9" s="215"/>
      <c r="N9" s="216"/>
      <c r="O9" s="222" t="s">
        <v>210</v>
      </c>
      <c r="P9" s="185" t="s">
        <v>730</v>
      </c>
      <c r="Q9" s="196" t="s">
        <v>225</v>
      </c>
      <c r="R9" s="196" t="s">
        <v>249</v>
      </c>
      <c r="S9" s="185">
        <v>1</v>
      </c>
      <c r="T9" s="222" t="s">
        <v>210</v>
      </c>
      <c r="U9" s="26" t="s">
        <v>0</v>
      </c>
      <c r="V9" s="26" t="s">
        <v>198</v>
      </c>
      <c r="W9" s="26">
        <v>1</v>
      </c>
      <c r="X9" s="26">
        <f t="shared" si="1"/>
        <v>17</v>
      </c>
      <c r="Y9" s="26">
        <v>13</v>
      </c>
      <c r="Z9" s="27" t="s">
        <v>207</v>
      </c>
      <c r="AA9" s="551"/>
      <c r="AB9" s="552"/>
      <c r="AC9" s="552"/>
      <c r="AD9" s="552"/>
      <c r="AE9" s="552"/>
      <c r="AF9" s="552"/>
      <c r="AG9" s="552"/>
      <c r="AH9" s="576"/>
      <c r="AI9" s="523"/>
      <c r="AJ9" s="523"/>
      <c r="AK9" s="523"/>
      <c r="AL9" s="523"/>
      <c r="AM9" s="523"/>
      <c r="AN9" s="523"/>
      <c r="AO9" s="523"/>
      <c r="AP9" s="523"/>
      <c r="AQ9" s="578"/>
      <c r="AR9" s="523"/>
      <c r="AS9" s="523"/>
      <c r="AT9" s="673"/>
    </row>
    <row r="10" spans="1:46" ht="12.75">
      <c r="A10" s="21">
        <v>6</v>
      </c>
      <c r="B10" s="245" t="s">
        <v>691</v>
      </c>
      <c r="C10" s="246" t="s">
        <v>264</v>
      </c>
      <c r="D10" s="221">
        <v>76</v>
      </c>
      <c r="E10" s="530" t="s">
        <v>1092</v>
      </c>
      <c r="F10" s="531" t="str">
        <f t="shared" si="0"/>
        <v>004C</v>
      </c>
      <c r="G10" s="193">
        <v>6</v>
      </c>
      <c r="H10" s="185" t="s">
        <v>542</v>
      </c>
      <c r="I10" s="194" t="s">
        <v>713</v>
      </c>
      <c r="J10" s="195">
        <v>4</v>
      </c>
      <c r="K10" s="196" t="s">
        <v>198</v>
      </c>
      <c r="L10" s="215"/>
      <c r="M10" s="215"/>
      <c r="N10" s="216"/>
      <c r="O10" s="222" t="s">
        <v>210</v>
      </c>
      <c r="P10" s="185" t="s">
        <v>730</v>
      </c>
      <c r="Q10" s="196" t="s">
        <v>225</v>
      </c>
      <c r="R10" s="196" t="s">
        <v>248</v>
      </c>
      <c r="S10" s="185">
        <v>6</v>
      </c>
      <c r="T10" s="222" t="s">
        <v>210</v>
      </c>
      <c r="U10" s="26" t="s">
        <v>0</v>
      </c>
      <c r="V10" s="26" t="s">
        <v>198</v>
      </c>
      <c r="W10" s="26">
        <v>1</v>
      </c>
      <c r="X10" s="26">
        <f t="shared" si="1"/>
        <v>16</v>
      </c>
      <c r="Y10" s="26">
        <v>12</v>
      </c>
      <c r="Z10" s="27" t="s">
        <v>208</v>
      </c>
      <c r="AA10" s="551"/>
      <c r="AB10" s="552"/>
      <c r="AC10" s="552"/>
      <c r="AD10" s="552"/>
      <c r="AE10" s="552"/>
      <c r="AF10" s="552"/>
      <c r="AG10" s="552"/>
      <c r="AH10" s="576"/>
      <c r="AI10" s="523"/>
      <c r="AJ10" s="523"/>
      <c r="AK10" s="523"/>
      <c r="AL10" s="523"/>
      <c r="AM10" s="523"/>
      <c r="AN10" s="523"/>
      <c r="AO10" s="523"/>
      <c r="AP10" s="523"/>
      <c r="AQ10" s="578"/>
      <c r="AR10" s="523"/>
      <c r="AS10" s="550"/>
      <c r="AT10" s="123"/>
    </row>
    <row r="11" spans="1:46" ht="12.75">
      <c r="A11" s="21">
        <v>7</v>
      </c>
      <c r="B11" s="245" t="s">
        <v>692</v>
      </c>
      <c r="C11" s="246" t="s">
        <v>264</v>
      </c>
      <c r="D11" s="221">
        <v>572</v>
      </c>
      <c r="E11" s="530" t="s">
        <v>1092</v>
      </c>
      <c r="F11" s="531" t="str">
        <f t="shared" si="0"/>
        <v>023C</v>
      </c>
      <c r="G11" s="193">
        <v>6</v>
      </c>
      <c r="H11" s="185" t="s">
        <v>542</v>
      </c>
      <c r="I11" s="194" t="s">
        <v>714</v>
      </c>
      <c r="J11" s="195">
        <v>4</v>
      </c>
      <c r="K11" s="196" t="s">
        <v>198</v>
      </c>
      <c r="L11" s="215"/>
      <c r="M11" s="215"/>
      <c r="N11" s="216"/>
      <c r="O11" s="222" t="s">
        <v>210</v>
      </c>
      <c r="P11" s="185" t="s">
        <v>730</v>
      </c>
      <c r="Q11" s="196" t="s">
        <v>225</v>
      </c>
      <c r="R11" s="196" t="s">
        <v>248</v>
      </c>
      <c r="S11" s="185">
        <v>5</v>
      </c>
      <c r="T11" s="222" t="s">
        <v>210</v>
      </c>
      <c r="U11" s="26" t="s">
        <v>0</v>
      </c>
      <c r="V11" s="26" t="s">
        <v>198</v>
      </c>
      <c r="W11" s="26">
        <v>1</v>
      </c>
      <c r="X11" s="26">
        <f t="shared" si="1"/>
        <v>16</v>
      </c>
      <c r="Y11" s="26">
        <v>12</v>
      </c>
      <c r="Z11" s="27" t="s">
        <v>207</v>
      </c>
      <c r="AA11" s="551"/>
      <c r="AB11" s="552"/>
      <c r="AC11" s="552"/>
      <c r="AD11" s="552"/>
      <c r="AE11" s="552"/>
      <c r="AF11" s="552"/>
      <c r="AG11" s="552"/>
      <c r="AH11" s="576"/>
      <c r="AI11" s="523"/>
      <c r="AJ11" s="523"/>
      <c r="AK11" s="523"/>
      <c r="AL11" s="523"/>
      <c r="AM11" s="523"/>
      <c r="AN11" s="523"/>
      <c r="AO11" s="523"/>
      <c r="AP11" s="523"/>
      <c r="AQ11" s="578"/>
      <c r="AR11" s="523"/>
      <c r="AS11" s="523"/>
      <c r="AT11" s="123"/>
    </row>
    <row r="12" spans="1:46" ht="12.75">
      <c r="A12" s="21">
        <v>8</v>
      </c>
      <c r="B12" s="245" t="s">
        <v>693</v>
      </c>
      <c r="C12" s="246" t="s">
        <v>264</v>
      </c>
      <c r="D12" s="221">
        <v>21</v>
      </c>
      <c r="E12" s="530" t="s">
        <v>1092</v>
      </c>
      <c r="F12" s="531" t="str">
        <f t="shared" si="0"/>
        <v>0015</v>
      </c>
      <c r="G12" s="193">
        <v>6</v>
      </c>
      <c r="H12" s="185" t="s">
        <v>542</v>
      </c>
      <c r="I12" s="194" t="s">
        <v>715</v>
      </c>
      <c r="J12" s="195">
        <v>4</v>
      </c>
      <c r="K12" s="196" t="s">
        <v>198</v>
      </c>
      <c r="L12" s="215"/>
      <c r="M12" s="215"/>
      <c r="N12" s="216"/>
      <c r="O12" s="222" t="s">
        <v>210</v>
      </c>
      <c r="P12" s="185" t="s">
        <v>730</v>
      </c>
      <c r="Q12" s="196" t="s">
        <v>225</v>
      </c>
      <c r="R12" s="196" t="s">
        <v>248</v>
      </c>
      <c r="S12" s="185">
        <v>4</v>
      </c>
      <c r="T12" s="222" t="s">
        <v>210</v>
      </c>
      <c r="U12" s="26" t="s">
        <v>0</v>
      </c>
      <c r="V12" s="26" t="s">
        <v>198</v>
      </c>
      <c r="W12" s="26">
        <v>1</v>
      </c>
      <c r="X12" s="26">
        <f t="shared" si="1"/>
        <v>15</v>
      </c>
      <c r="Y12" s="26">
        <v>11</v>
      </c>
      <c r="Z12" s="27" t="s">
        <v>208</v>
      </c>
      <c r="AA12" s="551"/>
      <c r="AB12" s="552"/>
      <c r="AC12" s="552"/>
      <c r="AD12" s="552"/>
      <c r="AE12" s="552"/>
      <c r="AF12" s="552"/>
      <c r="AG12" s="552"/>
      <c r="AH12" s="576"/>
      <c r="AI12" s="523"/>
      <c r="AJ12" s="523"/>
      <c r="AK12" s="523"/>
      <c r="AL12" s="523"/>
      <c r="AM12" s="523"/>
      <c r="AN12" s="523"/>
      <c r="AO12" s="523"/>
      <c r="AP12" s="523"/>
      <c r="AQ12" s="578"/>
      <c r="AR12" s="523"/>
      <c r="AS12" s="523"/>
      <c r="AT12" s="123"/>
    </row>
    <row r="13" spans="1:46" ht="12.75">
      <c r="A13" s="21">
        <v>9</v>
      </c>
      <c r="B13" s="245" t="s">
        <v>694</v>
      </c>
      <c r="C13" s="246" t="s">
        <v>264</v>
      </c>
      <c r="D13" s="221">
        <v>613</v>
      </c>
      <c r="E13" s="530" t="s">
        <v>1092</v>
      </c>
      <c r="F13" s="531" t="str">
        <f t="shared" si="0"/>
        <v>0265</v>
      </c>
      <c r="G13" s="193">
        <v>6</v>
      </c>
      <c r="H13" s="185" t="s">
        <v>542</v>
      </c>
      <c r="I13" s="194" t="s">
        <v>716</v>
      </c>
      <c r="J13" s="195">
        <v>4</v>
      </c>
      <c r="K13" s="196" t="s">
        <v>198</v>
      </c>
      <c r="L13" s="215"/>
      <c r="M13" s="215"/>
      <c r="N13" s="216"/>
      <c r="O13" s="222" t="s">
        <v>210</v>
      </c>
      <c r="P13" s="185" t="s">
        <v>730</v>
      </c>
      <c r="Q13" s="196" t="s">
        <v>225</v>
      </c>
      <c r="R13" s="196" t="s">
        <v>248</v>
      </c>
      <c r="S13" s="185">
        <v>3</v>
      </c>
      <c r="T13" s="222" t="s">
        <v>210</v>
      </c>
      <c r="U13" s="26" t="s">
        <v>0</v>
      </c>
      <c r="V13" s="26" t="s">
        <v>198</v>
      </c>
      <c r="W13" s="26">
        <v>1</v>
      </c>
      <c r="X13" s="26">
        <f t="shared" si="1"/>
        <v>15</v>
      </c>
      <c r="Y13" s="26">
        <v>11</v>
      </c>
      <c r="Z13" s="27" t="s">
        <v>207</v>
      </c>
      <c r="AA13" s="551"/>
      <c r="AB13" s="552"/>
      <c r="AC13" s="552"/>
      <c r="AD13" s="552"/>
      <c r="AE13" s="552"/>
      <c r="AF13" s="552"/>
      <c r="AG13" s="552"/>
      <c r="AH13" s="576"/>
      <c r="AI13" s="523"/>
      <c r="AJ13" s="523"/>
      <c r="AK13" s="523"/>
      <c r="AL13" s="523"/>
      <c r="AM13" s="523"/>
      <c r="AN13" s="523"/>
      <c r="AO13" s="523"/>
      <c r="AP13" s="523"/>
      <c r="AQ13" s="578"/>
      <c r="AR13" s="523"/>
      <c r="AS13" s="523"/>
      <c r="AT13" s="123"/>
    </row>
    <row r="14" spans="1:46" ht="12.75">
      <c r="A14" s="21">
        <v>10</v>
      </c>
      <c r="B14" s="245" t="s">
        <v>695</v>
      </c>
      <c r="C14" s="246" t="s">
        <v>264</v>
      </c>
      <c r="D14" s="221">
        <v>655</v>
      </c>
      <c r="E14" s="530" t="s">
        <v>1092</v>
      </c>
      <c r="F14" s="531" t="str">
        <f t="shared" si="0"/>
        <v>028F</v>
      </c>
      <c r="G14" s="193">
        <v>6</v>
      </c>
      <c r="H14" s="185" t="s">
        <v>542</v>
      </c>
      <c r="I14" s="194" t="s">
        <v>717</v>
      </c>
      <c r="J14" s="195">
        <v>4</v>
      </c>
      <c r="K14" s="196" t="s">
        <v>198</v>
      </c>
      <c r="L14" s="215"/>
      <c r="M14" s="215"/>
      <c r="N14" s="216"/>
      <c r="O14" s="222" t="s">
        <v>210</v>
      </c>
      <c r="P14" s="185" t="s">
        <v>730</v>
      </c>
      <c r="Q14" s="196" t="s">
        <v>225</v>
      </c>
      <c r="R14" s="196" t="s">
        <v>248</v>
      </c>
      <c r="S14" s="185">
        <v>2</v>
      </c>
      <c r="T14" s="222" t="s">
        <v>210</v>
      </c>
      <c r="U14" s="26" t="s">
        <v>0</v>
      </c>
      <c r="V14" s="26" t="s">
        <v>198</v>
      </c>
      <c r="W14" s="26">
        <v>1</v>
      </c>
      <c r="X14" s="26">
        <f t="shared" si="1"/>
        <v>14</v>
      </c>
      <c r="Y14" s="26">
        <v>10</v>
      </c>
      <c r="Z14" s="27" t="s">
        <v>208</v>
      </c>
      <c r="AA14" s="551"/>
      <c r="AB14" s="552"/>
      <c r="AC14" s="552"/>
      <c r="AD14" s="552"/>
      <c r="AE14" s="552"/>
      <c r="AF14" s="552"/>
      <c r="AG14" s="552"/>
      <c r="AH14" s="576"/>
      <c r="AI14" s="523"/>
      <c r="AJ14" s="523"/>
      <c r="AK14" s="523"/>
      <c r="AL14" s="523"/>
      <c r="AM14" s="523"/>
      <c r="AN14" s="523"/>
      <c r="AO14" s="523"/>
      <c r="AP14" s="523"/>
      <c r="AQ14" s="578"/>
      <c r="AR14" s="523"/>
      <c r="AS14" s="523"/>
      <c r="AT14" s="641" t="s">
        <v>1441</v>
      </c>
    </row>
    <row r="15" spans="1:46" ht="12.75">
      <c r="A15" s="21">
        <v>11</v>
      </c>
      <c r="B15" s="245" t="s">
        <v>696</v>
      </c>
      <c r="C15" s="246" t="s">
        <v>264</v>
      </c>
      <c r="D15" s="221">
        <v>631</v>
      </c>
      <c r="E15" s="530" t="s">
        <v>1092</v>
      </c>
      <c r="F15" s="531" t="str">
        <f t="shared" si="0"/>
        <v>0277</v>
      </c>
      <c r="G15" s="193">
        <v>6</v>
      </c>
      <c r="H15" s="185" t="s">
        <v>542</v>
      </c>
      <c r="I15" s="194" t="s">
        <v>718</v>
      </c>
      <c r="J15" s="195">
        <v>4</v>
      </c>
      <c r="K15" s="196" t="s">
        <v>198</v>
      </c>
      <c r="L15" s="215"/>
      <c r="M15" s="215"/>
      <c r="N15" s="216"/>
      <c r="O15" s="222" t="s">
        <v>210</v>
      </c>
      <c r="P15" s="185" t="s">
        <v>730</v>
      </c>
      <c r="Q15" s="196" t="s">
        <v>225</v>
      </c>
      <c r="R15" s="196" t="s">
        <v>248</v>
      </c>
      <c r="S15" s="185">
        <v>1</v>
      </c>
      <c r="T15" s="222" t="s">
        <v>210</v>
      </c>
      <c r="U15" s="26" t="s">
        <v>0</v>
      </c>
      <c r="V15" s="26" t="s">
        <v>198</v>
      </c>
      <c r="W15" s="26">
        <v>1</v>
      </c>
      <c r="X15" s="26">
        <f t="shared" si="1"/>
        <v>14</v>
      </c>
      <c r="Y15" s="26">
        <v>10</v>
      </c>
      <c r="Z15" s="27" t="s">
        <v>207</v>
      </c>
      <c r="AA15" s="551"/>
      <c r="AB15" s="552"/>
      <c r="AC15" s="552"/>
      <c r="AD15" s="552"/>
      <c r="AE15" s="552"/>
      <c r="AF15" s="552"/>
      <c r="AG15" s="552"/>
      <c r="AH15" s="576"/>
      <c r="AI15" s="523"/>
      <c r="AJ15" s="523"/>
      <c r="AK15" s="523"/>
      <c r="AL15" s="523"/>
      <c r="AM15" s="523"/>
      <c r="AN15" s="523"/>
      <c r="AO15" s="523"/>
      <c r="AP15" s="523"/>
      <c r="AQ15" s="578"/>
      <c r="AR15" s="523"/>
      <c r="AS15" s="550"/>
      <c r="AT15" s="123"/>
    </row>
    <row r="16" spans="1:46" ht="12.75">
      <c r="A16" s="21">
        <v>12</v>
      </c>
      <c r="B16" s="245" t="s">
        <v>697</v>
      </c>
      <c r="C16" s="246" t="s">
        <v>264</v>
      </c>
      <c r="D16" s="221">
        <v>743</v>
      </c>
      <c r="E16" s="530" t="s">
        <v>1092</v>
      </c>
      <c r="F16" s="531" t="str">
        <f t="shared" si="0"/>
        <v>02E7</v>
      </c>
      <c r="G16" s="193">
        <v>6</v>
      </c>
      <c r="H16" s="185" t="s">
        <v>542</v>
      </c>
      <c r="I16" s="194" t="s">
        <v>719</v>
      </c>
      <c r="J16" s="195">
        <v>4</v>
      </c>
      <c r="K16" s="196" t="s">
        <v>198</v>
      </c>
      <c r="L16" s="215"/>
      <c r="M16" s="215"/>
      <c r="N16" s="216"/>
      <c r="O16" s="222" t="s">
        <v>210</v>
      </c>
      <c r="P16" s="185" t="s">
        <v>730</v>
      </c>
      <c r="Q16" s="196" t="s">
        <v>225</v>
      </c>
      <c r="R16" s="196" t="s">
        <v>247</v>
      </c>
      <c r="S16" s="185">
        <v>6</v>
      </c>
      <c r="T16" s="222" t="s">
        <v>210</v>
      </c>
      <c r="U16" s="26" t="s">
        <v>0</v>
      </c>
      <c r="V16" s="26" t="s">
        <v>198</v>
      </c>
      <c r="W16" s="26">
        <v>1</v>
      </c>
      <c r="X16" s="26">
        <f t="shared" si="1"/>
        <v>13</v>
      </c>
      <c r="Y16" s="26">
        <v>9</v>
      </c>
      <c r="Z16" s="27" t="s">
        <v>208</v>
      </c>
      <c r="AA16" s="551"/>
      <c r="AB16" s="552"/>
      <c r="AC16" s="552"/>
      <c r="AD16" s="552"/>
      <c r="AE16" s="552"/>
      <c r="AF16" s="552"/>
      <c r="AG16" s="552"/>
      <c r="AH16" s="576"/>
      <c r="AI16" s="523"/>
      <c r="AJ16" s="523"/>
      <c r="AK16" s="523"/>
      <c r="AL16" s="523"/>
      <c r="AM16" s="523"/>
      <c r="AN16" s="523"/>
      <c r="AO16" s="523"/>
      <c r="AP16" s="523"/>
      <c r="AQ16" s="578"/>
      <c r="AR16" s="523"/>
      <c r="AS16" s="523"/>
      <c r="AT16" s="123"/>
    </row>
    <row r="17" spans="1:46" ht="12.75">
      <c r="A17" s="21">
        <v>13</v>
      </c>
      <c r="B17" s="245" t="s">
        <v>698</v>
      </c>
      <c r="C17" s="246" t="s">
        <v>264</v>
      </c>
      <c r="D17" s="221">
        <v>664</v>
      </c>
      <c r="E17" s="530" t="s">
        <v>1092</v>
      </c>
      <c r="F17" s="531" t="str">
        <f t="shared" si="0"/>
        <v>0298</v>
      </c>
      <c r="G17" s="193">
        <v>6</v>
      </c>
      <c r="H17" s="185" t="s">
        <v>542</v>
      </c>
      <c r="I17" s="194" t="s">
        <v>720</v>
      </c>
      <c r="J17" s="195">
        <v>4</v>
      </c>
      <c r="K17" s="196" t="s">
        <v>198</v>
      </c>
      <c r="L17" s="215"/>
      <c r="M17" s="215"/>
      <c r="N17" s="216"/>
      <c r="O17" s="222" t="s">
        <v>210</v>
      </c>
      <c r="P17" s="185" t="s">
        <v>730</v>
      </c>
      <c r="Q17" s="196" t="s">
        <v>225</v>
      </c>
      <c r="R17" s="196" t="s">
        <v>247</v>
      </c>
      <c r="S17" s="185">
        <v>5</v>
      </c>
      <c r="T17" s="222" t="s">
        <v>210</v>
      </c>
      <c r="U17" s="26" t="s">
        <v>0</v>
      </c>
      <c r="V17" s="26" t="s">
        <v>198</v>
      </c>
      <c r="W17" s="26">
        <v>1</v>
      </c>
      <c r="X17" s="26">
        <f t="shared" si="1"/>
        <v>13</v>
      </c>
      <c r="Y17" s="26">
        <v>9</v>
      </c>
      <c r="Z17" s="27" t="s">
        <v>207</v>
      </c>
      <c r="AA17" s="551"/>
      <c r="AB17" s="552"/>
      <c r="AC17" s="552"/>
      <c r="AD17" s="552"/>
      <c r="AE17" s="552"/>
      <c r="AF17" s="552"/>
      <c r="AG17" s="552"/>
      <c r="AH17" s="576"/>
      <c r="AI17" s="523"/>
      <c r="AJ17" s="523"/>
      <c r="AK17" s="523"/>
      <c r="AL17" s="523"/>
      <c r="AM17" s="523"/>
      <c r="AN17" s="523"/>
      <c r="AO17" s="523"/>
      <c r="AP17" s="523"/>
      <c r="AQ17" s="578"/>
      <c r="AR17" s="523"/>
      <c r="AS17" s="523"/>
      <c r="AT17" s="123"/>
    </row>
    <row r="18" spans="1:46" ht="12.75">
      <c r="A18" s="21">
        <v>14</v>
      </c>
      <c r="B18" s="245" t="s">
        <v>699</v>
      </c>
      <c r="C18" s="246" t="s">
        <v>264</v>
      </c>
      <c r="D18" s="221">
        <v>471</v>
      </c>
      <c r="E18" s="530" t="s">
        <v>1092</v>
      </c>
      <c r="F18" s="531" t="str">
        <f t="shared" si="0"/>
        <v>01D7</v>
      </c>
      <c r="G18" s="193">
        <v>6</v>
      </c>
      <c r="H18" s="185" t="s">
        <v>542</v>
      </c>
      <c r="I18" s="194" t="s">
        <v>721</v>
      </c>
      <c r="J18" s="195">
        <v>4</v>
      </c>
      <c r="K18" s="196" t="s">
        <v>198</v>
      </c>
      <c r="L18" s="215"/>
      <c r="M18" s="215"/>
      <c r="N18" s="216"/>
      <c r="O18" s="222" t="s">
        <v>210</v>
      </c>
      <c r="P18" s="185" t="s">
        <v>730</v>
      </c>
      <c r="Q18" s="196" t="s">
        <v>225</v>
      </c>
      <c r="R18" s="196" t="s">
        <v>247</v>
      </c>
      <c r="S18" s="185">
        <v>4</v>
      </c>
      <c r="T18" s="222" t="s">
        <v>210</v>
      </c>
      <c r="U18" s="26" t="s">
        <v>0</v>
      </c>
      <c r="V18" s="26" t="s">
        <v>198</v>
      </c>
      <c r="W18" s="26">
        <v>1</v>
      </c>
      <c r="X18" s="26">
        <f t="shared" si="1"/>
        <v>11</v>
      </c>
      <c r="Y18" s="26">
        <v>8</v>
      </c>
      <c r="Z18" s="27" t="s">
        <v>208</v>
      </c>
      <c r="AA18" s="551"/>
      <c r="AB18" s="552"/>
      <c r="AC18" s="552"/>
      <c r="AD18" s="552"/>
      <c r="AE18" s="552"/>
      <c r="AF18" s="552"/>
      <c r="AG18" s="552"/>
      <c r="AH18" s="576"/>
      <c r="AI18" s="523"/>
      <c r="AJ18" s="523"/>
      <c r="AK18" s="523"/>
      <c r="AL18" s="523"/>
      <c r="AM18" s="523"/>
      <c r="AN18" s="523"/>
      <c r="AO18" s="523"/>
      <c r="AP18" s="523"/>
      <c r="AQ18" s="578"/>
      <c r="AR18" s="523"/>
      <c r="AS18" s="523"/>
      <c r="AT18" s="123"/>
    </row>
    <row r="19" spans="1:46" ht="12.75">
      <c r="A19" s="21">
        <v>15</v>
      </c>
      <c r="B19" s="245" t="s">
        <v>700</v>
      </c>
      <c r="C19" s="246" t="s">
        <v>264</v>
      </c>
      <c r="D19" s="221">
        <v>552</v>
      </c>
      <c r="E19" s="530" t="s">
        <v>1092</v>
      </c>
      <c r="F19" s="531" t="str">
        <f t="shared" si="0"/>
        <v>0228</v>
      </c>
      <c r="G19" s="193">
        <v>6</v>
      </c>
      <c r="H19" s="185" t="s">
        <v>542</v>
      </c>
      <c r="I19" s="194" t="s">
        <v>722</v>
      </c>
      <c r="J19" s="195">
        <v>4</v>
      </c>
      <c r="K19" s="196" t="s">
        <v>198</v>
      </c>
      <c r="L19" s="215"/>
      <c r="M19" s="215"/>
      <c r="N19" s="216"/>
      <c r="O19" s="222" t="s">
        <v>210</v>
      </c>
      <c r="P19" s="185" t="s">
        <v>730</v>
      </c>
      <c r="Q19" s="196" t="s">
        <v>225</v>
      </c>
      <c r="R19" s="196" t="s">
        <v>247</v>
      </c>
      <c r="S19" s="185">
        <v>3</v>
      </c>
      <c r="T19" s="222" t="s">
        <v>210</v>
      </c>
      <c r="U19" s="26" t="s">
        <v>0</v>
      </c>
      <c r="V19" s="26" t="s">
        <v>198</v>
      </c>
      <c r="W19" s="26">
        <v>1</v>
      </c>
      <c r="X19" s="26">
        <f t="shared" si="1"/>
        <v>11</v>
      </c>
      <c r="Y19" s="26">
        <v>8</v>
      </c>
      <c r="Z19" s="27" t="s">
        <v>207</v>
      </c>
      <c r="AA19" s="551"/>
      <c r="AB19" s="552"/>
      <c r="AC19" s="552"/>
      <c r="AD19" s="552"/>
      <c r="AE19" s="552"/>
      <c r="AF19" s="552"/>
      <c r="AG19" s="552"/>
      <c r="AH19" s="121"/>
      <c r="AI19" s="523"/>
      <c r="AJ19" s="523"/>
      <c r="AK19" s="523"/>
      <c r="AL19" s="523"/>
      <c r="AM19" s="523"/>
      <c r="AN19" s="523"/>
      <c r="AO19" s="523"/>
      <c r="AP19" s="523"/>
      <c r="AQ19" s="578"/>
      <c r="AR19" s="523"/>
      <c r="AS19" s="523"/>
      <c r="AT19" s="123"/>
    </row>
    <row r="20" spans="1:46" ht="12.75">
      <c r="A20" s="21">
        <v>16</v>
      </c>
      <c r="B20" s="245" t="s">
        <v>701</v>
      </c>
      <c r="C20" s="246" t="s">
        <v>264</v>
      </c>
      <c r="D20" s="221">
        <v>395</v>
      </c>
      <c r="E20" s="530" t="s">
        <v>1092</v>
      </c>
      <c r="F20" s="531" t="str">
        <f t="shared" si="0"/>
        <v>018B</v>
      </c>
      <c r="G20" s="193">
        <v>6</v>
      </c>
      <c r="H20" s="185" t="s">
        <v>542</v>
      </c>
      <c r="I20" s="194" t="s">
        <v>723</v>
      </c>
      <c r="J20" s="195">
        <v>4</v>
      </c>
      <c r="K20" s="196" t="s">
        <v>198</v>
      </c>
      <c r="L20" s="215"/>
      <c r="M20" s="215"/>
      <c r="N20" s="216"/>
      <c r="O20" s="222" t="s">
        <v>210</v>
      </c>
      <c r="P20" s="185" t="s">
        <v>730</v>
      </c>
      <c r="Q20" s="196" t="s">
        <v>225</v>
      </c>
      <c r="R20" s="196" t="s">
        <v>247</v>
      </c>
      <c r="S20" s="185">
        <v>2</v>
      </c>
      <c r="T20" s="222" t="s">
        <v>210</v>
      </c>
      <c r="U20" s="26" t="s">
        <v>0</v>
      </c>
      <c r="V20" s="26" t="s">
        <v>198</v>
      </c>
      <c r="W20" s="26">
        <v>1</v>
      </c>
      <c r="X20" s="26">
        <f t="shared" si="1"/>
        <v>10</v>
      </c>
      <c r="Y20" s="26">
        <v>7</v>
      </c>
      <c r="Z20" s="27" t="s">
        <v>208</v>
      </c>
      <c r="AA20" s="551"/>
      <c r="AB20" s="552"/>
      <c r="AC20" s="552"/>
      <c r="AD20" s="552"/>
      <c r="AE20" s="552"/>
      <c r="AF20" s="552"/>
      <c r="AG20" s="552"/>
      <c r="AH20" s="576"/>
      <c r="AI20" s="523"/>
      <c r="AJ20" s="523"/>
      <c r="AK20" s="523"/>
      <c r="AL20" s="523"/>
      <c r="AM20" s="523"/>
      <c r="AN20" s="523"/>
      <c r="AO20" s="523"/>
      <c r="AP20" s="523"/>
      <c r="AQ20" s="578"/>
      <c r="AR20" s="523"/>
      <c r="AS20" s="523"/>
      <c r="AT20" s="123"/>
    </row>
    <row r="21" spans="1:46" ht="12.75">
      <c r="A21" s="21">
        <v>17</v>
      </c>
      <c r="B21" s="245" t="s">
        <v>702</v>
      </c>
      <c r="C21" s="246" t="s">
        <v>264</v>
      </c>
      <c r="D21" s="221">
        <v>615</v>
      </c>
      <c r="E21" s="530" t="s">
        <v>1092</v>
      </c>
      <c r="F21" s="531" t="str">
        <f t="shared" si="0"/>
        <v>0267</v>
      </c>
      <c r="G21" s="193">
        <v>6</v>
      </c>
      <c r="H21" s="185" t="s">
        <v>542</v>
      </c>
      <c r="I21" s="194" t="s">
        <v>724</v>
      </c>
      <c r="J21" s="195">
        <v>4</v>
      </c>
      <c r="K21" s="196" t="s">
        <v>198</v>
      </c>
      <c r="L21" s="215"/>
      <c r="M21" s="215"/>
      <c r="N21" s="216"/>
      <c r="O21" s="222" t="s">
        <v>210</v>
      </c>
      <c r="P21" s="185" t="s">
        <v>730</v>
      </c>
      <c r="Q21" s="196" t="s">
        <v>225</v>
      </c>
      <c r="R21" s="196" t="s">
        <v>247</v>
      </c>
      <c r="S21" s="185">
        <v>1</v>
      </c>
      <c r="T21" s="222" t="s">
        <v>210</v>
      </c>
      <c r="U21" s="26" t="s">
        <v>0</v>
      </c>
      <c r="V21" s="26" t="s">
        <v>198</v>
      </c>
      <c r="W21" s="26">
        <v>1</v>
      </c>
      <c r="X21" s="26">
        <f t="shared" si="1"/>
        <v>10</v>
      </c>
      <c r="Y21" s="26">
        <v>7</v>
      </c>
      <c r="Z21" s="27" t="s">
        <v>207</v>
      </c>
      <c r="AA21" s="551"/>
      <c r="AB21" s="552"/>
      <c r="AC21" s="552"/>
      <c r="AD21" s="552"/>
      <c r="AE21" s="552"/>
      <c r="AF21" s="552"/>
      <c r="AG21" s="552"/>
      <c r="AH21" s="576"/>
      <c r="AI21" s="523"/>
      <c r="AJ21" s="523"/>
      <c r="AK21" s="523"/>
      <c r="AL21" s="523"/>
      <c r="AM21" s="523"/>
      <c r="AN21" s="523"/>
      <c r="AO21" s="523"/>
      <c r="AP21" s="523"/>
      <c r="AQ21" s="578"/>
      <c r="AR21" s="523"/>
      <c r="AS21" s="523"/>
      <c r="AT21" s="672" t="s">
        <v>1250</v>
      </c>
    </row>
    <row r="22" spans="1:46" ht="12.75">
      <c r="A22" s="21">
        <v>18</v>
      </c>
      <c r="B22" s="245" t="s">
        <v>703</v>
      </c>
      <c r="C22" s="246" t="s">
        <v>264</v>
      </c>
      <c r="D22" s="221">
        <v>591</v>
      </c>
      <c r="E22" s="530" t="s">
        <v>1092</v>
      </c>
      <c r="F22" s="531" t="str">
        <f t="shared" si="0"/>
        <v>024F</v>
      </c>
      <c r="G22" s="193">
        <v>6</v>
      </c>
      <c r="H22" s="185" t="s">
        <v>542</v>
      </c>
      <c r="I22" s="194" t="s">
        <v>725</v>
      </c>
      <c r="J22" s="195">
        <v>4</v>
      </c>
      <c r="K22" s="196" t="s">
        <v>198</v>
      </c>
      <c r="L22" s="215"/>
      <c r="M22" s="215"/>
      <c r="N22" s="216"/>
      <c r="O22" s="222" t="s">
        <v>210</v>
      </c>
      <c r="P22" s="185" t="s">
        <v>730</v>
      </c>
      <c r="Q22" s="196" t="s">
        <v>225</v>
      </c>
      <c r="R22" s="196" t="s">
        <v>195</v>
      </c>
      <c r="S22" s="185">
        <v>5</v>
      </c>
      <c r="T22" s="222" t="s">
        <v>210</v>
      </c>
      <c r="U22" s="26" t="s">
        <v>0</v>
      </c>
      <c r="V22" s="26" t="s">
        <v>198</v>
      </c>
      <c r="W22" s="26">
        <v>1</v>
      </c>
      <c r="X22" s="26">
        <f t="shared" si="1"/>
        <v>9</v>
      </c>
      <c r="Y22" s="26">
        <v>6</v>
      </c>
      <c r="Z22" s="27" t="s">
        <v>208</v>
      </c>
      <c r="AA22" s="551"/>
      <c r="AB22" s="552"/>
      <c r="AC22" s="552"/>
      <c r="AD22" s="552"/>
      <c r="AE22" s="552"/>
      <c r="AF22" s="552"/>
      <c r="AG22" s="552"/>
      <c r="AH22" s="576"/>
      <c r="AI22" s="523"/>
      <c r="AJ22" s="523"/>
      <c r="AK22" s="523"/>
      <c r="AL22" s="523"/>
      <c r="AM22" s="523"/>
      <c r="AN22" s="523"/>
      <c r="AO22" s="523"/>
      <c r="AP22" s="523"/>
      <c r="AQ22" s="578"/>
      <c r="AR22" s="523"/>
      <c r="AS22" s="523"/>
      <c r="AT22" s="123"/>
    </row>
    <row r="23" spans="1:46" ht="12.75">
      <c r="A23" s="21">
        <v>19</v>
      </c>
      <c r="B23" s="245" t="s">
        <v>704</v>
      </c>
      <c r="C23" s="246" t="s">
        <v>264</v>
      </c>
      <c r="D23" s="221">
        <v>642</v>
      </c>
      <c r="E23" s="530" t="s">
        <v>1092</v>
      </c>
      <c r="F23" s="531" t="str">
        <f t="shared" si="0"/>
        <v>0282</v>
      </c>
      <c r="G23" s="193">
        <v>6</v>
      </c>
      <c r="H23" s="185" t="s">
        <v>542</v>
      </c>
      <c r="I23" s="194" t="s">
        <v>726</v>
      </c>
      <c r="J23" s="195">
        <v>4</v>
      </c>
      <c r="K23" s="196" t="s">
        <v>198</v>
      </c>
      <c r="L23" s="215"/>
      <c r="M23" s="215"/>
      <c r="N23" s="216"/>
      <c r="O23" s="222" t="s">
        <v>210</v>
      </c>
      <c r="P23" s="185" t="s">
        <v>730</v>
      </c>
      <c r="Q23" s="196" t="s">
        <v>225</v>
      </c>
      <c r="R23" s="196" t="s">
        <v>195</v>
      </c>
      <c r="S23" s="185">
        <v>4</v>
      </c>
      <c r="T23" s="222" t="s">
        <v>210</v>
      </c>
      <c r="U23" s="26" t="s">
        <v>0</v>
      </c>
      <c r="V23" s="26" t="s">
        <v>198</v>
      </c>
      <c r="W23" s="26">
        <v>1</v>
      </c>
      <c r="X23" s="26">
        <f t="shared" si="1"/>
        <v>9</v>
      </c>
      <c r="Y23" s="26">
        <v>6</v>
      </c>
      <c r="Z23" s="27" t="s">
        <v>207</v>
      </c>
      <c r="AA23" s="551"/>
      <c r="AB23" s="552"/>
      <c r="AC23" s="552"/>
      <c r="AD23" s="552"/>
      <c r="AE23" s="552"/>
      <c r="AF23" s="552"/>
      <c r="AG23" s="552"/>
      <c r="AH23" s="576"/>
      <c r="AI23" s="523"/>
      <c r="AJ23" s="523"/>
      <c r="AK23" s="523"/>
      <c r="AL23" s="523"/>
      <c r="AM23" s="523"/>
      <c r="AN23" s="523"/>
      <c r="AO23" s="523"/>
      <c r="AP23" s="523"/>
      <c r="AQ23" s="578"/>
      <c r="AR23" s="523"/>
      <c r="AS23" s="523"/>
      <c r="AT23" s="123"/>
    </row>
    <row r="24" spans="1:46" ht="12.75">
      <c r="A24" s="21">
        <v>20</v>
      </c>
      <c r="B24" s="245" t="s">
        <v>705</v>
      </c>
      <c r="C24" s="246" t="s">
        <v>264</v>
      </c>
      <c r="D24" s="221">
        <v>670</v>
      </c>
      <c r="E24" s="530" t="s">
        <v>1092</v>
      </c>
      <c r="F24" s="531" t="str">
        <f t="shared" si="0"/>
        <v>029E</v>
      </c>
      <c r="G24" s="193">
        <v>6</v>
      </c>
      <c r="H24" s="185" t="s">
        <v>542</v>
      </c>
      <c r="I24" s="194" t="s">
        <v>727</v>
      </c>
      <c r="J24" s="195">
        <v>4</v>
      </c>
      <c r="K24" s="196" t="s">
        <v>198</v>
      </c>
      <c r="L24" s="215"/>
      <c r="M24" s="215"/>
      <c r="N24" s="216"/>
      <c r="O24" s="222" t="s">
        <v>210</v>
      </c>
      <c r="P24" s="185" t="s">
        <v>730</v>
      </c>
      <c r="Q24" s="196" t="s">
        <v>225</v>
      </c>
      <c r="R24" s="196" t="s">
        <v>195</v>
      </c>
      <c r="S24" s="185">
        <v>3</v>
      </c>
      <c r="T24" s="222" t="s">
        <v>210</v>
      </c>
      <c r="U24" s="26" t="s">
        <v>0</v>
      </c>
      <c r="V24" s="26" t="s">
        <v>198</v>
      </c>
      <c r="W24" s="26">
        <v>1</v>
      </c>
      <c r="X24" s="26">
        <f t="shared" si="1"/>
        <v>8</v>
      </c>
      <c r="Y24" s="26">
        <v>5</v>
      </c>
      <c r="Z24" s="27" t="s">
        <v>208</v>
      </c>
      <c r="AA24" s="551"/>
      <c r="AB24" s="552"/>
      <c r="AC24" s="552"/>
      <c r="AD24" s="552"/>
      <c r="AE24" s="552"/>
      <c r="AF24" s="552"/>
      <c r="AG24" s="552"/>
      <c r="AH24" s="576"/>
      <c r="AI24" s="523"/>
      <c r="AJ24" s="523"/>
      <c r="AK24" s="523"/>
      <c r="AL24" s="523"/>
      <c r="AM24" s="523"/>
      <c r="AN24" s="523"/>
      <c r="AO24" s="523"/>
      <c r="AP24" s="523"/>
      <c r="AQ24" s="578"/>
      <c r="AR24" s="523"/>
      <c r="AS24" s="523"/>
      <c r="AT24" s="123"/>
    </row>
    <row r="25" spans="1:46" ht="12.75">
      <c r="A25" s="21">
        <v>21</v>
      </c>
      <c r="B25" s="245" t="s">
        <v>706</v>
      </c>
      <c r="C25" s="246" t="s">
        <v>264</v>
      </c>
      <c r="D25" s="221">
        <v>599</v>
      </c>
      <c r="E25" s="530" t="s">
        <v>1092</v>
      </c>
      <c r="F25" s="531" t="str">
        <f t="shared" si="0"/>
        <v>0257</v>
      </c>
      <c r="G25" s="193">
        <v>6</v>
      </c>
      <c r="H25" s="185" t="s">
        <v>542</v>
      </c>
      <c r="I25" s="194" t="s">
        <v>728</v>
      </c>
      <c r="J25" s="195">
        <v>4</v>
      </c>
      <c r="K25" s="196" t="s">
        <v>198</v>
      </c>
      <c r="L25" s="215"/>
      <c r="M25" s="215"/>
      <c r="N25" s="216"/>
      <c r="O25" s="222" t="s">
        <v>210</v>
      </c>
      <c r="P25" s="185" t="s">
        <v>730</v>
      </c>
      <c r="Q25" s="196" t="s">
        <v>225</v>
      </c>
      <c r="R25" s="196" t="s">
        <v>195</v>
      </c>
      <c r="S25" s="185">
        <v>2</v>
      </c>
      <c r="T25" s="222" t="s">
        <v>210</v>
      </c>
      <c r="U25" s="26" t="s">
        <v>0</v>
      </c>
      <c r="V25" s="26" t="s">
        <v>198</v>
      </c>
      <c r="W25" s="26">
        <v>1</v>
      </c>
      <c r="X25" s="26">
        <f t="shared" si="1"/>
        <v>8</v>
      </c>
      <c r="Y25" s="26">
        <v>5</v>
      </c>
      <c r="Z25" s="27" t="s">
        <v>207</v>
      </c>
      <c r="AA25" s="551"/>
      <c r="AB25" s="552"/>
      <c r="AC25" s="552"/>
      <c r="AD25" s="552"/>
      <c r="AE25" s="552"/>
      <c r="AF25" s="552"/>
      <c r="AG25" s="552"/>
      <c r="AH25" s="576"/>
      <c r="AI25" s="523"/>
      <c r="AJ25" s="523"/>
      <c r="AK25" s="523"/>
      <c r="AL25" s="523"/>
      <c r="AM25" s="523"/>
      <c r="AN25" s="523"/>
      <c r="AO25" s="523"/>
      <c r="AP25" s="523"/>
      <c r="AQ25" s="578"/>
      <c r="AR25" s="523"/>
      <c r="AS25" s="523"/>
      <c r="AT25" s="123"/>
    </row>
    <row r="26" spans="1:46" ht="12.75">
      <c r="A26" s="21">
        <v>22</v>
      </c>
      <c r="B26" s="245" t="s">
        <v>707</v>
      </c>
      <c r="C26" s="246" t="s">
        <v>264</v>
      </c>
      <c r="D26" s="221">
        <v>659</v>
      </c>
      <c r="E26" s="530" t="s">
        <v>1092</v>
      </c>
      <c r="F26" s="531" t="str">
        <f t="shared" si="0"/>
        <v>0293</v>
      </c>
      <c r="G26" s="193">
        <v>6</v>
      </c>
      <c r="H26" s="185" t="s">
        <v>542</v>
      </c>
      <c r="I26" s="194" t="s">
        <v>729</v>
      </c>
      <c r="J26" s="195">
        <v>4</v>
      </c>
      <c r="K26" s="196" t="s">
        <v>198</v>
      </c>
      <c r="L26" s="215"/>
      <c r="M26" s="215"/>
      <c r="N26" s="216"/>
      <c r="O26" s="222" t="s">
        <v>210</v>
      </c>
      <c r="P26" s="185" t="s">
        <v>730</v>
      </c>
      <c r="Q26" s="196" t="s">
        <v>225</v>
      </c>
      <c r="R26" s="196" t="s">
        <v>195</v>
      </c>
      <c r="S26" s="185">
        <v>1</v>
      </c>
      <c r="T26" s="222" t="s">
        <v>210</v>
      </c>
      <c r="U26" s="26" t="s">
        <v>0</v>
      </c>
      <c r="V26" s="26" t="s">
        <v>198</v>
      </c>
      <c r="W26" s="26">
        <v>1</v>
      </c>
      <c r="X26" s="26">
        <f t="shared" si="1"/>
        <v>7</v>
      </c>
      <c r="Y26" s="26">
        <v>4</v>
      </c>
      <c r="Z26" s="27" t="s">
        <v>208</v>
      </c>
      <c r="AA26" s="551"/>
      <c r="AB26" s="552"/>
      <c r="AC26" s="552"/>
      <c r="AD26" s="552"/>
      <c r="AE26" s="552"/>
      <c r="AF26" s="552"/>
      <c r="AG26" s="552"/>
      <c r="AH26" s="576"/>
      <c r="AI26" s="523"/>
      <c r="AJ26" s="523"/>
      <c r="AK26" s="523"/>
      <c r="AL26" s="523"/>
      <c r="AM26" s="523"/>
      <c r="AN26" s="523"/>
      <c r="AO26" s="523"/>
      <c r="AP26" s="523"/>
      <c r="AQ26" s="578"/>
      <c r="AR26" s="523"/>
      <c r="AS26" s="523"/>
      <c r="AT26" s="123"/>
    </row>
    <row r="27" spans="1:45" ht="12.75">
      <c r="A27" s="134"/>
      <c r="B27" s="135"/>
      <c r="C27" s="136"/>
      <c r="D27" s="137"/>
      <c r="E27" s="514"/>
      <c r="F27" s="515"/>
      <c r="G27" s="138"/>
      <c r="H27" s="138"/>
      <c r="I27" s="134"/>
      <c r="J27" s="134"/>
      <c r="K27" s="134"/>
      <c r="L27" s="134"/>
      <c r="M27" s="134"/>
      <c r="N27" s="134"/>
      <c r="O27" s="139"/>
      <c r="P27" s="138"/>
      <c r="Q27" s="140"/>
      <c r="R27" s="134"/>
      <c r="S27" s="134"/>
      <c r="T27" s="139"/>
      <c r="U27" s="141"/>
      <c r="V27" s="141"/>
      <c r="W27" s="141"/>
      <c r="X27" s="141"/>
      <c r="Y27" s="113"/>
      <c r="Z27" s="113"/>
      <c r="AA27" s="113"/>
      <c r="AB27" s="113"/>
      <c r="AC27" s="113"/>
      <c r="AD27" s="113"/>
      <c r="AE27" s="113"/>
      <c r="AF27" s="113"/>
      <c r="AG27" s="113"/>
      <c r="AH27" s="113"/>
      <c r="AI27" s="113"/>
      <c r="AJ27" s="113"/>
      <c r="AK27" s="113"/>
      <c r="AL27" s="113"/>
      <c r="AM27" s="113"/>
      <c r="AN27" s="113"/>
      <c r="AO27" s="113"/>
      <c r="AP27" s="113"/>
      <c r="AQ27" s="653"/>
      <c r="AR27" s="653"/>
      <c r="AS27" s="113"/>
    </row>
    <row r="28" spans="1:46" ht="12.75">
      <c r="A28" s="21">
        <v>23</v>
      </c>
      <c r="B28" s="670" t="s">
        <v>1236</v>
      </c>
      <c r="C28" s="248" t="s">
        <v>264</v>
      </c>
      <c r="D28" s="296">
        <v>251</v>
      </c>
      <c r="E28" s="530" t="s">
        <v>1092</v>
      </c>
      <c r="F28" s="531" t="str">
        <f>DEC2HEX(D28,4)</f>
        <v>00FB</v>
      </c>
      <c r="G28" s="25">
        <v>0</v>
      </c>
      <c r="H28" s="25" t="s">
        <v>739</v>
      </c>
      <c r="I28" s="21" t="s">
        <v>740</v>
      </c>
      <c r="J28" s="21">
        <v>4</v>
      </c>
      <c r="K28" s="21" t="s">
        <v>1100</v>
      </c>
      <c r="L28" s="21">
        <v>1</v>
      </c>
      <c r="M28" s="21">
        <v>9</v>
      </c>
      <c r="N28" s="21" t="s">
        <v>54</v>
      </c>
      <c r="O28" s="23" t="s">
        <v>219</v>
      </c>
      <c r="P28" s="25" t="s">
        <v>730</v>
      </c>
      <c r="Q28" s="21" t="s">
        <v>1140</v>
      </c>
      <c r="R28" s="21" t="s">
        <v>205</v>
      </c>
      <c r="S28" s="21">
        <v>2</v>
      </c>
      <c r="T28" s="23" t="s">
        <v>214</v>
      </c>
      <c r="U28" s="35" t="s">
        <v>0</v>
      </c>
      <c r="V28" s="35" t="s">
        <v>205</v>
      </c>
      <c r="W28" s="35">
        <v>2</v>
      </c>
      <c r="X28" s="35">
        <f>IF(Y28&lt;9,Y28+3,Y28+4)</f>
        <v>4</v>
      </c>
      <c r="Y28" s="35">
        <v>1</v>
      </c>
      <c r="Z28" s="36" t="s">
        <v>208</v>
      </c>
      <c r="AA28" s="551"/>
      <c r="AB28" s="552"/>
      <c r="AC28" s="552"/>
      <c r="AD28" s="552"/>
      <c r="AE28" s="552"/>
      <c r="AF28" s="552"/>
      <c r="AG28" s="552"/>
      <c r="AH28" s="142"/>
      <c r="AI28" s="723"/>
      <c r="AJ28" s="723"/>
      <c r="AK28" s="723"/>
      <c r="AL28" s="723"/>
      <c r="AM28" s="723"/>
      <c r="AN28" s="723"/>
      <c r="AO28" s="723"/>
      <c r="AP28" s="723"/>
      <c r="AQ28" s="591" t="s">
        <v>1229</v>
      </c>
      <c r="AR28" s="578"/>
      <c r="AS28" s="578"/>
      <c r="AT28" s="672" t="s">
        <v>1305</v>
      </c>
    </row>
    <row r="29" spans="1:46" ht="12.75">
      <c r="A29" s="21">
        <v>24</v>
      </c>
      <c r="B29" s="294" t="s">
        <v>738</v>
      </c>
      <c r="C29" s="246" t="s">
        <v>264</v>
      </c>
      <c r="D29" s="221">
        <v>643</v>
      </c>
      <c r="E29" s="530" t="s">
        <v>1092</v>
      </c>
      <c r="F29" s="531" t="str">
        <f aca="true" t="shared" si="2" ref="F29:F36">DEC2HEX(D29,4)</f>
        <v>0283</v>
      </c>
      <c r="G29" s="185">
        <v>6</v>
      </c>
      <c r="H29" s="185" t="s">
        <v>739</v>
      </c>
      <c r="I29" s="196" t="s">
        <v>740</v>
      </c>
      <c r="J29" s="196">
        <v>4</v>
      </c>
      <c r="K29" s="196" t="s">
        <v>1100</v>
      </c>
      <c r="L29" s="196">
        <v>1</v>
      </c>
      <c r="M29" s="196">
        <v>8</v>
      </c>
      <c r="N29" s="196" t="s">
        <v>54</v>
      </c>
      <c r="O29" s="222" t="s">
        <v>218</v>
      </c>
      <c r="P29" s="185" t="s">
        <v>730</v>
      </c>
      <c r="Q29" s="196" t="s">
        <v>225</v>
      </c>
      <c r="R29" s="196" t="s">
        <v>205</v>
      </c>
      <c r="S29" s="196">
        <v>2</v>
      </c>
      <c r="T29" s="222" t="s">
        <v>213</v>
      </c>
      <c r="U29" s="26" t="s">
        <v>0</v>
      </c>
      <c r="V29" s="26" t="s">
        <v>198</v>
      </c>
      <c r="W29" s="26">
        <v>1</v>
      </c>
      <c r="X29" s="26">
        <f t="shared" si="1"/>
        <v>7</v>
      </c>
      <c r="Y29" s="66">
        <v>4</v>
      </c>
      <c r="Z29" s="27" t="s">
        <v>207</v>
      </c>
      <c r="AA29" s="551"/>
      <c r="AB29" s="552"/>
      <c r="AC29" s="552"/>
      <c r="AD29" s="552"/>
      <c r="AE29" s="552"/>
      <c r="AF29" s="552"/>
      <c r="AG29" s="552"/>
      <c r="AH29" s="576"/>
      <c r="AI29" s="523"/>
      <c r="AJ29" s="523"/>
      <c r="AK29" s="523"/>
      <c r="AL29" s="523"/>
      <c r="AM29" s="523"/>
      <c r="AN29" s="523"/>
      <c r="AO29" s="523"/>
      <c r="AP29" s="523"/>
      <c r="AQ29" s="578"/>
      <c r="AR29" s="523"/>
      <c r="AS29" s="523"/>
      <c r="AT29" s="672" t="s">
        <v>1250</v>
      </c>
    </row>
    <row r="30" spans="1:47" ht="12.75">
      <c r="A30" s="21">
        <v>25</v>
      </c>
      <c r="B30" s="294" t="s">
        <v>737</v>
      </c>
      <c r="C30" s="246" t="s">
        <v>264</v>
      </c>
      <c r="D30" s="221">
        <v>578</v>
      </c>
      <c r="E30" s="530" t="s">
        <v>1092</v>
      </c>
      <c r="F30" s="531" t="str">
        <f t="shared" si="2"/>
        <v>0242</v>
      </c>
      <c r="G30" s="185">
        <v>6</v>
      </c>
      <c r="H30" s="185" t="s">
        <v>739</v>
      </c>
      <c r="I30" s="196" t="s">
        <v>740</v>
      </c>
      <c r="J30" s="196">
        <v>4</v>
      </c>
      <c r="K30" s="196" t="s">
        <v>1100</v>
      </c>
      <c r="L30" s="196">
        <v>1</v>
      </c>
      <c r="M30" s="196">
        <v>7</v>
      </c>
      <c r="N30" s="196" t="s">
        <v>54</v>
      </c>
      <c r="O30" s="222" t="s">
        <v>217</v>
      </c>
      <c r="P30" s="185" t="s">
        <v>730</v>
      </c>
      <c r="Q30" s="196" t="s">
        <v>225</v>
      </c>
      <c r="R30" s="196" t="s">
        <v>205</v>
      </c>
      <c r="S30" s="196">
        <v>2</v>
      </c>
      <c r="T30" s="222" t="s">
        <v>212</v>
      </c>
      <c r="U30" s="26" t="s">
        <v>0</v>
      </c>
      <c r="V30" s="26" t="s">
        <v>198</v>
      </c>
      <c r="W30" s="26">
        <v>1</v>
      </c>
      <c r="X30" s="26">
        <f t="shared" si="1"/>
        <v>6</v>
      </c>
      <c r="Y30" s="26">
        <v>3</v>
      </c>
      <c r="Z30" s="27" t="s">
        <v>208</v>
      </c>
      <c r="AA30" s="551"/>
      <c r="AB30" s="552"/>
      <c r="AC30" s="552"/>
      <c r="AD30" s="552"/>
      <c r="AE30" s="552"/>
      <c r="AF30" s="552"/>
      <c r="AG30" s="552"/>
      <c r="AH30" s="576"/>
      <c r="AI30" s="523"/>
      <c r="AJ30" s="523"/>
      <c r="AK30" s="523"/>
      <c r="AL30" s="523"/>
      <c r="AM30" s="523"/>
      <c r="AN30" s="523"/>
      <c r="AO30" s="523"/>
      <c r="AP30" s="523"/>
      <c r="AQ30" s="552" t="s">
        <v>1229</v>
      </c>
      <c r="AR30" s="523"/>
      <c r="AS30" s="523"/>
      <c r="AT30" s="673"/>
      <c r="AU30" t="s">
        <v>1247</v>
      </c>
    </row>
    <row r="31" spans="1:46" ht="12.75">
      <c r="A31" s="21">
        <v>26</v>
      </c>
      <c r="B31" s="294" t="s">
        <v>736</v>
      </c>
      <c r="C31" s="246" t="s">
        <v>264</v>
      </c>
      <c r="D31" s="221">
        <v>408</v>
      </c>
      <c r="E31" s="530" t="s">
        <v>1092</v>
      </c>
      <c r="F31" s="531" t="str">
        <f t="shared" si="2"/>
        <v>0198</v>
      </c>
      <c r="G31" s="185">
        <v>6</v>
      </c>
      <c r="H31" s="185" t="s">
        <v>739</v>
      </c>
      <c r="I31" s="196" t="s">
        <v>740</v>
      </c>
      <c r="J31" s="196">
        <v>4</v>
      </c>
      <c r="K31" s="196" t="s">
        <v>1100</v>
      </c>
      <c r="L31" s="196">
        <v>1</v>
      </c>
      <c r="M31" s="196">
        <v>6</v>
      </c>
      <c r="N31" s="196" t="s">
        <v>54</v>
      </c>
      <c r="O31" s="222" t="s">
        <v>216</v>
      </c>
      <c r="P31" s="185" t="s">
        <v>730</v>
      </c>
      <c r="Q31" s="196" t="s">
        <v>225</v>
      </c>
      <c r="R31" s="196" t="s">
        <v>205</v>
      </c>
      <c r="S31" s="196">
        <v>1</v>
      </c>
      <c r="T31" s="222" t="s">
        <v>216</v>
      </c>
      <c r="U31" s="26" t="s">
        <v>0</v>
      </c>
      <c r="V31" s="26" t="s">
        <v>198</v>
      </c>
      <c r="W31" s="26">
        <v>1</v>
      </c>
      <c r="X31" s="26">
        <f t="shared" si="1"/>
        <v>6</v>
      </c>
      <c r="Y31" s="26">
        <v>3</v>
      </c>
      <c r="Z31" s="27" t="s">
        <v>207</v>
      </c>
      <c r="AA31" s="551"/>
      <c r="AB31" s="552"/>
      <c r="AC31" s="552"/>
      <c r="AD31" s="552"/>
      <c r="AE31" s="552"/>
      <c r="AF31" s="552"/>
      <c r="AG31" s="552"/>
      <c r="AH31" s="576"/>
      <c r="AI31" s="523"/>
      <c r="AJ31" s="523"/>
      <c r="AK31" s="523"/>
      <c r="AL31" s="523"/>
      <c r="AM31" s="523"/>
      <c r="AN31" s="523"/>
      <c r="AO31" s="523"/>
      <c r="AP31" s="523"/>
      <c r="AQ31" s="578"/>
      <c r="AR31" s="523"/>
      <c r="AS31" s="523"/>
      <c r="AT31" s="123"/>
    </row>
    <row r="32" spans="1:46" ht="12.75">
      <c r="A32" s="21">
        <v>27</v>
      </c>
      <c r="B32" s="294" t="s">
        <v>735</v>
      </c>
      <c r="C32" s="246" t="s">
        <v>264</v>
      </c>
      <c r="D32" s="221">
        <v>651</v>
      </c>
      <c r="E32" s="530" t="s">
        <v>1092</v>
      </c>
      <c r="F32" s="531" t="str">
        <f t="shared" si="2"/>
        <v>028B</v>
      </c>
      <c r="G32" s="185">
        <v>6</v>
      </c>
      <c r="H32" s="185" t="s">
        <v>739</v>
      </c>
      <c r="I32" s="196" t="s">
        <v>740</v>
      </c>
      <c r="J32" s="196">
        <v>4</v>
      </c>
      <c r="K32" s="196" t="s">
        <v>1100</v>
      </c>
      <c r="L32" s="196">
        <v>1</v>
      </c>
      <c r="M32" s="196">
        <v>5</v>
      </c>
      <c r="N32" s="196" t="s">
        <v>54</v>
      </c>
      <c r="O32" s="222" t="s">
        <v>215</v>
      </c>
      <c r="P32" s="185" t="s">
        <v>730</v>
      </c>
      <c r="Q32" s="196" t="s">
        <v>225</v>
      </c>
      <c r="R32" s="196" t="s">
        <v>205</v>
      </c>
      <c r="S32" s="196">
        <v>1</v>
      </c>
      <c r="T32" s="222" t="s">
        <v>215</v>
      </c>
      <c r="U32" s="26" t="s">
        <v>0</v>
      </c>
      <c r="V32" s="26" t="s">
        <v>198</v>
      </c>
      <c r="W32" s="26">
        <v>1</v>
      </c>
      <c r="X32" s="26">
        <f t="shared" si="1"/>
        <v>5</v>
      </c>
      <c r="Y32" s="26">
        <v>2</v>
      </c>
      <c r="Z32" s="27" t="s">
        <v>208</v>
      </c>
      <c r="AA32" s="551"/>
      <c r="AB32" s="552"/>
      <c r="AC32" s="552"/>
      <c r="AD32" s="552"/>
      <c r="AE32" s="552"/>
      <c r="AF32" s="552"/>
      <c r="AG32" s="552"/>
      <c r="AH32" s="576"/>
      <c r="AI32" s="523"/>
      <c r="AJ32" s="523"/>
      <c r="AK32" s="523"/>
      <c r="AL32" s="523"/>
      <c r="AM32" s="523"/>
      <c r="AN32" s="523"/>
      <c r="AO32" s="523"/>
      <c r="AP32" s="523"/>
      <c r="AR32" s="523"/>
      <c r="AS32" s="523"/>
      <c r="AT32" s="123"/>
    </row>
    <row r="33" spans="1:46" ht="12.75">
      <c r="A33" s="21">
        <v>28</v>
      </c>
      <c r="B33" s="294" t="s">
        <v>734</v>
      </c>
      <c r="C33" s="246" t="s">
        <v>264</v>
      </c>
      <c r="D33" s="221">
        <v>386</v>
      </c>
      <c r="E33" s="530" t="s">
        <v>1092</v>
      </c>
      <c r="F33" s="531" t="str">
        <f t="shared" si="2"/>
        <v>0182</v>
      </c>
      <c r="G33" s="185">
        <v>6</v>
      </c>
      <c r="H33" s="185" t="s">
        <v>739</v>
      </c>
      <c r="I33" s="196" t="s">
        <v>740</v>
      </c>
      <c r="J33" s="196">
        <v>4</v>
      </c>
      <c r="K33" s="196" t="s">
        <v>1100</v>
      </c>
      <c r="L33" s="196">
        <v>1</v>
      </c>
      <c r="M33" s="196">
        <v>4</v>
      </c>
      <c r="N33" s="196" t="s">
        <v>54</v>
      </c>
      <c r="O33" s="222" t="s">
        <v>210</v>
      </c>
      <c r="P33" s="185" t="s">
        <v>730</v>
      </c>
      <c r="Q33" s="196" t="s">
        <v>225</v>
      </c>
      <c r="R33" s="196" t="s">
        <v>205</v>
      </c>
      <c r="S33" s="196">
        <v>1</v>
      </c>
      <c r="T33" s="222" t="s">
        <v>210</v>
      </c>
      <c r="U33" s="26" t="s">
        <v>0</v>
      </c>
      <c r="V33" s="26" t="s">
        <v>198</v>
      </c>
      <c r="W33" s="26">
        <v>1</v>
      </c>
      <c r="X33" s="26">
        <f t="shared" si="1"/>
        <v>5</v>
      </c>
      <c r="Y33" s="26">
        <v>2</v>
      </c>
      <c r="Z33" s="27" t="s">
        <v>207</v>
      </c>
      <c r="AA33" s="551"/>
      <c r="AB33" s="552"/>
      <c r="AC33" s="552"/>
      <c r="AD33" s="552"/>
      <c r="AE33" s="552"/>
      <c r="AF33" s="552"/>
      <c r="AG33" s="552"/>
      <c r="AH33" s="576"/>
      <c r="AI33" s="523"/>
      <c r="AJ33" s="523"/>
      <c r="AK33" s="523"/>
      <c r="AL33" s="523"/>
      <c r="AM33" s="523"/>
      <c r="AN33" s="523"/>
      <c r="AO33" s="523"/>
      <c r="AP33" s="523"/>
      <c r="AQ33" s="578"/>
      <c r="AR33" s="523"/>
      <c r="AS33" s="523"/>
      <c r="AT33" s="672" t="s">
        <v>1250</v>
      </c>
    </row>
    <row r="34" spans="1:46" ht="12.75">
      <c r="A34" s="21">
        <v>29</v>
      </c>
      <c r="B34" s="294" t="s">
        <v>733</v>
      </c>
      <c r="C34" s="246" t="s">
        <v>264</v>
      </c>
      <c r="D34" s="221">
        <v>157</v>
      </c>
      <c r="E34" s="530" t="s">
        <v>1092</v>
      </c>
      <c r="F34" s="531" t="str">
        <f t="shared" si="2"/>
        <v>009D</v>
      </c>
      <c r="G34" s="185">
        <v>6</v>
      </c>
      <c r="H34" s="185" t="s">
        <v>739</v>
      </c>
      <c r="I34" s="196" t="s">
        <v>740</v>
      </c>
      <c r="J34" s="196">
        <v>4</v>
      </c>
      <c r="K34" s="196" t="s">
        <v>1100</v>
      </c>
      <c r="L34" s="196">
        <v>1</v>
      </c>
      <c r="M34" s="196">
        <v>3</v>
      </c>
      <c r="N34" s="196" t="s">
        <v>54</v>
      </c>
      <c r="O34" s="222" t="s">
        <v>214</v>
      </c>
      <c r="P34" s="185" t="s">
        <v>730</v>
      </c>
      <c r="Q34" s="196" t="s">
        <v>225</v>
      </c>
      <c r="R34" s="196" t="s">
        <v>205</v>
      </c>
      <c r="S34" s="196">
        <v>1</v>
      </c>
      <c r="T34" s="222" t="s">
        <v>214</v>
      </c>
      <c r="U34" s="26" t="s">
        <v>0</v>
      </c>
      <c r="V34" s="26" t="s">
        <v>198</v>
      </c>
      <c r="W34" s="26">
        <v>1</v>
      </c>
      <c r="X34" s="26">
        <f t="shared" si="1"/>
        <v>4</v>
      </c>
      <c r="Y34" s="26">
        <v>1</v>
      </c>
      <c r="Z34" s="27" t="s">
        <v>208</v>
      </c>
      <c r="AA34" s="551"/>
      <c r="AB34" s="552"/>
      <c r="AC34" s="552"/>
      <c r="AD34" s="552"/>
      <c r="AE34" s="552"/>
      <c r="AF34" s="552"/>
      <c r="AG34" s="552"/>
      <c r="AH34" s="576"/>
      <c r="AI34" s="523"/>
      <c r="AJ34" s="523"/>
      <c r="AK34" s="523"/>
      <c r="AL34" s="523"/>
      <c r="AM34" s="523"/>
      <c r="AN34" s="523"/>
      <c r="AO34" s="523"/>
      <c r="AP34" s="523"/>
      <c r="AQ34" s="578"/>
      <c r="AR34" s="523"/>
      <c r="AS34" s="523"/>
      <c r="AT34" s="672" t="s">
        <v>1250</v>
      </c>
    </row>
    <row r="35" spans="1:46" ht="12.75">
      <c r="A35" s="21">
        <v>30</v>
      </c>
      <c r="B35" s="294" t="s">
        <v>732</v>
      </c>
      <c r="C35" s="246" t="s">
        <v>264</v>
      </c>
      <c r="D35" s="221">
        <v>744</v>
      </c>
      <c r="E35" s="530" t="s">
        <v>1092</v>
      </c>
      <c r="F35" s="531" t="str">
        <f t="shared" si="2"/>
        <v>02E8</v>
      </c>
      <c r="G35" s="185">
        <v>8</v>
      </c>
      <c r="H35" s="185" t="s">
        <v>739</v>
      </c>
      <c r="I35" s="196" t="s">
        <v>740</v>
      </c>
      <c r="J35" s="196">
        <v>4</v>
      </c>
      <c r="K35" s="196" t="s">
        <v>1100</v>
      </c>
      <c r="L35" s="196">
        <v>1</v>
      </c>
      <c r="M35" s="196">
        <v>2</v>
      </c>
      <c r="N35" s="196" t="s">
        <v>54</v>
      </c>
      <c r="O35" s="222" t="s">
        <v>213</v>
      </c>
      <c r="P35" s="185" t="s">
        <v>730</v>
      </c>
      <c r="Q35" s="196" t="s">
        <v>225</v>
      </c>
      <c r="R35" s="196" t="s">
        <v>205</v>
      </c>
      <c r="S35" s="196">
        <v>1</v>
      </c>
      <c r="T35" s="222" t="s">
        <v>213</v>
      </c>
      <c r="U35" s="26" t="s">
        <v>0</v>
      </c>
      <c r="V35" s="26" t="s">
        <v>198</v>
      </c>
      <c r="W35" s="26">
        <v>1</v>
      </c>
      <c r="X35" s="26">
        <f t="shared" si="1"/>
        <v>4</v>
      </c>
      <c r="Y35" s="26">
        <v>1</v>
      </c>
      <c r="Z35" s="27" t="s">
        <v>207</v>
      </c>
      <c r="AA35" s="551"/>
      <c r="AB35" s="552"/>
      <c r="AC35" s="552"/>
      <c r="AD35" s="552"/>
      <c r="AE35" s="552"/>
      <c r="AF35" s="552"/>
      <c r="AG35" s="552"/>
      <c r="AH35" s="576"/>
      <c r="AI35" s="523"/>
      <c r="AJ35" s="523"/>
      <c r="AK35" s="523"/>
      <c r="AL35" s="523"/>
      <c r="AM35" s="523"/>
      <c r="AN35" s="523"/>
      <c r="AO35" s="523"/>
      <c r="AP35" s="523"/>
      <c r="AQ35" s="578"/>
      <c r="AR35" s="523"/>
      <c r="AS35" s="523"/>
      <c r="AT35" s="672" t="s">
        <v>1250</v>
      </c>
    </row>
    <row r="36" spans="1:46" ht="12.75">
      <c r="A36" s="21">
        <v>31</v>
      </c>
      <c r="B36" s="288" t="s">
        <v>731</v>
      </c>
      <c r="C36" s="248" t="s">
        <v>264</v>
      </c>
      <c r="D36" s="227">
        <v>624</v>
      </c>
      <c r="E36" s="519" t="s">
        <v>1092</v>
      </c>
      <c r="F36" s="518" t="str">
        <f t="shared" si="2"/>
        <v>0270</v>
      </c>
      <c r="G36" s="231">
        <v>2</v>
      </c>
      <c r="H36" s="231" t="s">
        <v>739</v>
      </c>
      <c r="I36" s="249" t="s">
        <v>740</v>
      </c>
      <c r="J36" s="249">
        <v>4</v>
      </c>
      <c r="K36" s="249" t="s">
        <v>1100</v>
      </c>
      <c r="L36" s="249">
        <v>1</v>
      </c>
      <c r="M36" s="249">
        <v>1</v>
      </c>
      <c r="N36" s="249" t="s">
        <v>54</v>
      </c>
      <c r="O36" s="250" t="s">
        <v>212</v>
      </c>
      <c r="P36" s="231" t="s">
        <v>730</v>
      </c>
      <c r="Q36" s="249" t="s">
        <v>225</v>
      </c>
      <c r="R36" s="249" t="s">
        <v>205</v>
      </c>
      <c r="S36" s="249">
        <v>1</v>
      </c>
      <c r="T36" s="250" t="s">
        <v>212</v>
      </c>
      <c r="U36" s="35" t="s">
        <v>0</v>
      </c>
      <c r="V36" s="35" t="s">
        <v>205</v>
      </c>
      <c r="W36" s="35">
        <v>2</v>
      </c>
      <c r="X36" s="35">
        <f t="shared" si="1"/>
        <v>4</v>
      </c>
      <c r="Y36" s="35">
        <v>1</v>
      </c>
      <c r="Z36" s="36" t="s">
        <v>207</v>
      </c>
      <c r="AA36" s="551"/>
      <c r="AB36" s="552"/>
      <c r="AC36" s="552"/>
      <c r="AD36" s="552"/>
      <c r="AE36" s="552"/>
      <c r="AF36" s="552"/>
      <c r="AG36" s="552"/>
      <c r="AH36" s="576"/>
      <c r="AI36" s="523"/>
      <c r="AJ36" s="523"/>
      <c r="AK36" s="523"/>
      <c r="AL36" s="523"/>
      <c r="AM36" s="523"/>
      <c r="AN36" s="523"/>
      <c r="AO36" s="523"/>
      <c r="AP36" s="523"/>
      <c r="AQ36" s="578"/>
      <c r="AR36" s="523"/>
      <c r="AS36" s="523"/>
      <c r="AT36" s="123"/>
    </row>
    <row r="37" spans="1:45" ht="12.75">
      <c r="A37" s="48"/>
      <c r="B37" s="55"/>
      <c r="C37" s="53"/>
      <c r="D37" s="54"/>
      <c r="E37" s="512"/>
      <c r="F37" s="513"/>
      <c r="G37" s="51"/>
      <c r="H37" s="51"/>
      <c r="I37" s="48"/>
      <c r="J37" s="48"/>
      <c r="K37" s="48"/>
      <c r="L37" s="48"/>
      <c r="M37" s="48"/>
      <c r="N37" s="48"/>
      <c r="O37" s="56"/>
      <c r="P37" s="51"/>
      <c r="Q37" s="52"/>
      <c r="R37" s="48"/>
      <c r="S37" s="48"/>
      <c r="T37" s="46"/>
      <c r="U37" s="57"/>
      <c r="V37" s="57"/>
      <c r="W37" s="57"/>
      <c r="X37" s="57"/>
      <c r="Y37" s="57"/>
      <c r="Z37" s="113"/>
      <c r="AA37" s="113"/>
      <c r="AB37" s="113"/>
      <c r="AC37" s="113"/>
      <c r="AD37" s="113"/>
      <c r="AE37" s="113"/>
      <c r="AF37" s="113"/>
      <c r="AG37" s="113"/>
      <c r="AH37" s="653"/>
      <c r="AI37" s="113"/>
      <c r="AJ37" s="113"/>
      <c r="AK37" s="113"/>
      <c r="AL37" s="113"/>
      <c r="AM37" s="113"/>
      <c r="AN37" s="113"/>
      <c r="AO37" s="113"/>
      <c r="AP37" s="113"/>
      <c r="AQ37" s="653"/>
      <c r="AR37" s="653"/>
      <c r="AS37" s="114"/>
    </row>
    <row r="38" spans="1:52" ht="15">
      <c r="A38" s="52">
        <v>32</v>
      </c>
      <c r="B38" s="295" t="s">
        <v>787</v>
      </c>
      <c r="C38" s="248" t="s">
        <v>264</v>
      </c>
      <c r="D38" s="296">
        <v>8</v>
      </c>
      <c r="E38" s="519" t="s">
        <v>1092</v>
      </c>
      <c r="F38" s="518" t="str">
        <f aca="true" t="shared" si="3" ref="F38:F46">DEC2HEX(D38,4)</f>
        <v>0008</v>
      </c>
      <c r="G38" s="231">
        <v>2</v>
      </c>
      <c r="H38" s="231" t="s">
        <v>795</v>
      </c>
      <c r="I38" s="249" t="s">
        <v>539</v>
      </c>
      <c r="J38" s="249">
        <v>4</v>
      </c>
      <c r="K38" s="249" t="s">
        <v>1101</v>
      </c>
      <c r="L38" s="249">
        <v>1</v>
      </c>
      <c r="M38" s="249">
        <v>1</v>
      </c>
      <c r="N38" s="249" t="s">
        <v>54</v>
      </c>
      <c r="O38" s="250" t="s">
        <v>212</v>
      </c>
      <c r="P38" s="231" t="s">
        <v>730</v>
      </c>
      <c r="Q38" s="249" t="s">
        <v>225</v>
      </c>
      <c r="R38" s="249" t="s">
        <v>205</v>
      </c>
      <c r="S38" s="249">
        <v>12</v>
      </c>
      <c r="T38" s="250" t="s">
        <v>212</v>
      </c>
      <c r="U38" s="28" t="s">
        <v>0</v>
      </c>
      <c r="V38" s="28" t="s">
        <v>205</v>
      </c>
      <c r="W38" s="28">
        <v>2</v>
      </c>
      <c r="X38" s="28">
        <f aca="true" t="shared" si="4" ref="X38:X45">IF(Y38&lt;9,Y38+3,Y38+4)</f>
        <v>13</v>
      </c>
      <c r="Y38" s="28">
        <v>9</v>
      </c>
      <c r="Z38" s="29" t="s">
        <v>207</v>
      </c>
      <c r="AA38" s="551"/>
      <c r="AB38" s="552"/>
      <c r="AC38" s="552"/>
      <c r="AD38" s="552"/>
      <c r="AE38" s="552"/>
      <c r="AF38" s="552"/>
      <c r="AG38" s="552"/>
      <c r="AH38" s="576"/>
      <c r="AI38" s="523"/>
      <c r="AJ38" s="523"/>
      <c r="AK38" s="523"/>
      <c r="AL38" s="523"/>
      <c r="AM38" s="523"/>
      <c r="AN38" s="523"/>
      <c r="AO38" s="523"/>
      <c r="AP38" s="523"/>
      <c r="AQ38" s="578"/>
      <c r="AR38" s="523"/>
      <c r="AS38" s="523"/>
      <c r="AT38" s="123"/>
      <c r="AX38" s="676">
        <v>1401043</v>
      </c>
      <c r="AY38" s="676" t="s">
        <v>739</v>
      </c>
      <c r="AZ38" s="676" t="s">
        <v>1274</v>
      </c>
    </row>
    <row r="39" spans="1:52" ht="15">
      <c r="A39" s="52">
        <v>33</v>
      </c>
      <c r="B39" s="253" t="s">
        <v>788</v>
      </c>
      <c r="C39" s="251" t="s">
        <v>264</v>
      </c>
      <c r="D39" s="243">
        <v>5</v>
      </c>
      <c r="E39" s="525" t="s">
        <v>1092</v>
      </c>
      <c r="F39" s="526" t="str">
        <f t="shared" si="3"/>
        <v>0005</v>
      </c>
      <c r="G39" s="202">
        <v>8</v>
      </c>
      <c r="H39" s="202" t="s">
        <v>795</v>
      </c>
      <c r="I39" s="211" t="s">
        <v>539</v>
      </c>
      <c r="J39" s="211">
        <v>4</v>
      </c>
      <c r="K39" s="211" t="s">
        <v>1101</v>
      </c>
      <c r="L39" s="211">
        <v>1</v>
      </c>
      <c r="M39" s="211">
        <v>2</v>
      </c>
      <c r="N39" s="211" t="s">
        <v>54</v>
      </c>
      <c r="O39" s="252" t="s">
        <v>213</v>
      </c>
      <c r="P39" s="202" t="s">
        <v>730</v>
      </c>
      <c r="Q39" s="211" t="s">
        <v>225</v>
      </c>
      <c r="R39" s="211" t="s">
        <v>205</v>
      </c>
      <c r="S39" s="211">
        <v>12</v>
      </c>
      <c r="T39" s="252" t="s">
        <v>213</v>
      </c>
      <c r="U39" s="30" t="s">
        <v>0</v>
      </c>
      <c r="V39" s="30" t="s">
        <v>199</v>
      </c>
      <c r="W39" s="30">
        <v>3</v>
      </c>
      <c r="X39" s="30">
        <f t="shared" si="4"/>
        <v>4</v>
      </c>
      <c r="Y39" s="30">
        <v>1</v>
      </c>
      <c r="Z39" s="31" t="s">
        <v>207</v>
      </c>
      <c r="AA39" s="551"/>
      <c r="AB39" s="552"/>
      <c r="AC39" s="552"/>
      <c r="AD39" s="552"/>
      <c r="AE39" s="552"/>
      <c r="AF39" s="552"/>
      <c r="AG39" s="552"/>
      <c r="AH39" s="576"/>
      <c r="AI39" s="523"/>
      <c r="AJ39" s="523"/>
      <c r="AK39" s="523"/>
      <c r="AL39" s="523"/>
      <c r="AM39" s="523"/>
      <c r="AN39" s="523"/>
      <c r="AO39" s="523"/>
      <c r="AP39" s="523"/>
      <c r="AQ39" s="552" t="s">
        <v>1229</v>
      </c>
      <c r="AR39" s="523"/>
      <c r="AS39" s="523"/>
      <c r="AT39" s="673" t="s">
        <v>1232</v>
      </c>
      <c r="AU39" t="s">
        <v>1248</v>
      </c>
      <c r="AX39" s="676">
        <v>1401044</v>
      </c>
      <c r="AY39" s="676" t="s">
        <v>739</v>
      </c>
      <c r="AZ39" s="676" t="s">
        <v>1275</v>
      </c>
    </row>
    <row r="40" spans="1:52" ht="15">
      <c r="A40" s="52">
        <v>34</v>
      </c>
      <c r="B40" s="253" t="s">
        <v>789</v>
      </c>
      <c r="C40" s="251" t="s">
        <v>264</v>
      </c>
      <c r="D40" s="243">
        <v>316</v>
      </c>
      <c r="E40" s="525" t="s">
        <v>1092</v>
      </c>
      <c r="F40" s="526" t="str">
        <f t="shared" si="3"/>
        <v>013C</v>
      </c>
      <c r="G40" s="202">
        <v>6</v>
      </c>
      <c r="H40" s="202" t="s">
        <v>795</v>
      </c>
      <c r="I40" s="211" t="s">
        <v>539</v>
      </c>
      <c r="J40" s="211">
        <v>4</v>
      </c>
      <c r="K40" s="211" t="s">
        <v>1101</v>
      </c>
      <c r="L40" s="211">
        <v>1</v>
      </c>
      <c r="M40" s="211">
        <v>3</v>
      </c>
      <c r="N40" s="211" t="s">
        <v>54</v>
      </c>
      <c r="O40" s="252" t="s">
        <v>214</v>
      </c>
      <c r="P40" s="202" t="s">
        <v>730</v>
      </c>
      <c r="Q40" s="211" t="s">
        <v>225</v>
      </c>
      <c r="R40" s="211" t="s">
        <v>205</v>
      </c>
      <c r="S40" s="211">
        <v>12</v>
      </c>
      <c r="T40" s="252" t="s">
        <v>214</v>
      </c>
      <c r="U40" s="30" t="s">
        <v>0</v>
      </c>
      <c r="V40" s="30" t="s">
        <v>199</v>
      </c>
      <c r="W40" s="30">
        <v>3</v>
      </c>
      <c r="X40" s="30">
        <f t="shared" si="4"/>
        <v>4</v>
      </c>
      <c r="Y40" s="30">
        <v>1</v>
      </c>
      <c r="Z40" s="31" t="s">
        <v>208</v>
      </c>
      <c r="AA40" s="551"/>
      <c r="AB40" s="552"/>
      <c r="AC40" s="552"/>
      <c r="AD40" s="552"/>
      <c r="AE40" s="552"/>
      <c r="AF40" s="552"/>
      <c r="AG40" s="552"/>
      <c r="AH40" s="576"/>
      <c r="AI40" s="523"/>
      <c r="AJ40" s="523"/>
      <c r="AK40" s="523"/>
      <c r="AL40" s="523"/>
      <c r="AM40" s="523"/>
      <c r="AN40" s="523"/>
      <c r="AO40" s="523"/>
      <c r="AP40" s="523"/>
      <c r="AQ40" s="578"/>
      <c r="AR40" s="523"/>
      <c r="AS40" s="523"/>
      <c r="AT40" s="123"/>
      <c r="AX40" s="677">
        <v>1401045</v>
      </c>
      <c r="AY40" s="677" t="s">
        <v>795</v>
      </c>
      <c r="AZ40" s="677" t="s">
        <v>1276</v>
      </c>
    </row>
    <row r="41" spans="1:52" ht="15">
      <c r="A41" s="52">
        <v>35</v>
      </c>
      <c r="B41" s="253" t="s">
        <v>790</v>
      </c>
      <c r="C41" s="251" t="s">
        <v>264</v>
      </c>
      <c r="D41" s="243">
        <v>235</v>
      </c>
      <c r="E41" s="525" t="s">
        <v>1092</v>
      </c>
      <c r="F41" s="526" t="str">
        <f t="shared" si="3"/>
        <v>00EB</v>
      </c>
      <c r="G41" s="202">
        <v>6</v>
      </c>
      <c r="H41" s="202" t="s">
        <v>795</v>
      </c>
      <c r="I41" s="211" t="s">
        <v>539</v>
      </c>
      <c r="J41" s="211">
        <v>4</v>
      </c>
      <c r="K41" s="211" t="s">
        <v>1101</v>
      </c>
      <c r="L41" s="211">
        <v>1</v>
      </c>
      <c r="M41" s="211">
        <v>4</v>
      </c>
      <c r="N41" s="211" t="s">
        <v>54</v>
      </c>
      <c r="O41" s="252" t="s">
        <v>210</v>
      </c>
      <c r="P41" s="202" t="s">
        <v>730</v>
      </c>
      <c r="Q41" s="211" t="s">
        <v>225</v>
      </c>
      <c r="R41" s="211" t="s">
        <v>205</v>
      </c>
      <c r="S41" s="211">
        <v>12</v>
      </c>
      <c r="T41" s="252" t="s">
        <v>210</v>
      </c>
      <c r="U41" s="30" t="s">
        <v>0</v>
      </c>
      <c r="V41" s="30" t="s">
        <v>199</v>
      </c>
      <c r="W41" s="30">
        <v>3</v>
      </c>
      <c r="X41" s="30">
        <f t="shared" si="4"/>
        <v>5</v>
      </c>
      <c r="Y41" s="30">
        <v>2</v>
      </c>
      <c r="Z41" s="31" t="s">
        <v>207</v>
      </c>
      <c r="AA41" s="551"/>
      <c r="AB41" s="552"/>
      <c r="AC41" s="552"/>
      <c r="AD41" s="552"/>
      <c r="AE41" s="552"/>
      <c r="AF41" s="552"/>
      <c r="AG41" s="552"/>
      <c r="AH41" s="576"/>
      <c r="AI41" s="523"/>
      <c r="AJ41" s="523"/>
      <c r="AK41" s="523"/>
      <c r="AL41" s="523"/>
      <c r="AM41" s="523"/>
      <c r="AN41" s="523"/>
      <c r="AO41" s="523"/>
      <c r="AP41" s="523"/>
      <c r="AQ41" s="552" t="s">
        <v>1229</v>
      </c>
      <c r="AR41" s="523"/>
      <c r="AS41" s="523"/>
      <c r="AT41" s="673" t="s">
        <v>1251</v>
      </c>
      <c r="AU41" t="s">
        <v>1249</v>
      </c>
      <c r="AX41" s="677">
        <v>1401046</v>
      </c>
      <c r="AY41" s="677" t="s">
        <v>795</v>
      </c>
      <c r="AZ41" s="677" t="s">
        <v>1277</v>
      </c>
    </row>
    <row r="42" spans="1:46" ht="12.75">
      <c r="A42" s="52">
        <v>36</v>
      </c>
      <c r="B42" s="253" t="s">
        <v>791</v>
      </c>
      <c r="C42" s="251" t="s">
        <v>264</v>
      </c>
      <c r="D42" s="243">
        <v>584</v>
      </c>
      <c r="E42" s="525" t="s">
        <v>1092</v>
      </c>
      <c r="F42" s="526" t="str">
        <f t="shared" si="3"/>
        <v>0248</v>
      </c>
      <c r="G42" s="202">
        <v>6</v>
      </c>
      <c r="H42" s="202" t="s">
        <v>795</v>
      </c>
      <c r="I42" s="211" t="s">
        <v>539</v>
      </c>
      <c r="J42" s="211">
        <v>4</v>
      </c>
      <c r="K42" s="211" t="s">
        <v>1101</v>
      </c>
      <c r="L42" s="211">
        <v>1</v>
      </c>
      <c r="M42" s="211">
        <v>5</v>
      </c>
      <c r="N42" s="211" t="s">
        <v>54</v>
      </c>
      <c r="O42" s="252" t="s">
        <v>215</v>
      </c>
      <c r="P42" s="202" t="s">
        <v>730</v>
      </c>
      <c r="Q42" s="211" t="s">
        <v>225</v>
      </c>
      <c r="R42" s="211" t="s">
        <v>205</v>
      </c>
      <c r="S42" s="211">
        <v>12</v>
      </c>
      <c r="T42" s="252" t="s">
        <v>215</v>
      </c>
      <c r="U42" s="30" t="s">
        <v>0</v>
      </c>
      <c r="V42" s="30" t="s">
        <v>199</v>
      </c>
      <c r="W42" s="30">
        <v>3</v>
      </c>
      <c r="X42" s="30">
        <f t="shared" si="4"/>
        <v>5</v>
      </c>
      <c r="Y42" s="30">
        <v>2</v>
      </c>
      <c r="Z42" s="31" t="s">
        <v>208</v>
      </c>
      <c r="AA42" s="551"/>
      <c r="AB42" s="552"/>
      <c r="AC42" s="552"/>
      <c r="AD42" s="552"/>
      <c r="AE42" s="552"/>
      <c r="AF42" s="552"/>
      <c r="AG42" s="552"/>
      <c r="AH42" s="576"/>
      <c r="AI42" s="523"/>
      <c r="AJ42" s="523"/>
      <c r="AK42" s="523"/>
      <c r="AL42" s="523"/>
      <c r="AM42" s="523"/>
      <c r="AN42" s="523"/>
      <c r="AO42" s="523"/>
      <c r="AP42" s="523"/>
      <c r="AQ42" s="578"/>
      <c r="AR42" s="523"/>
      <c r="AS42" s="523"/>
      <c r="AT42" s="672" t="s">
        <v>1250</v>
      </c>
    </row>
    <row r="43" spans="1:46" ht="12.75">
      <c r="A43" s="52">
        <v>37</v>
      </c>
      <c r="B43" s="253" t="s">
        <v>792</v>
      </c>
      <c r="C43" s="251" t="s">
        <v>264</v>
      </c>
      <c r="D43" s="243">
        <v>509</v>
      </c>
      <c r="E43" s="525" t="s">
        <v>1092</v>
      </c>
      <c r="F43" s="526" t="str">
        <f t="shared" si="3"/>
        <v>01FD</v>
      </c>
      <c r="G43" s="202">
        <v>6</v>
      </c>
      <c r="H43" s="202" t="s">
        <v>795</v>
      </c>
      <c r="I43" s="211" t="s">
        <v>539</v>
      </c>
      <c r="J43" s="211">
        <v>4</v>
      </c>
      <c r="K43" s="211" t="s">
        <v>1101</v>
      </c>
      <c r="L43" s="211">
        <v>1</v>
      </c>
      <c r="M43" s="211">
        <v>6</v>
      </c>
      <c r="N43" s="211" t="s">
        <v>54</v>
      </c>
      <c r="O43" s="252" t="s">
        <v>216</v>
      </c>
      <c r="P43" s="202" t="s">
        <v>730</v>
      </c>
      <c r="Q43" s="211" t="s">
        <v>225</v>
      </c>
      <c r="R43" s="211" t="s">
        <v>205</v>
      </c>
      <c r="S43" s="211">
        <v>12</v>
      </c>
      <c r="T43" s="252" t="s">
        <v>216</v>
      </c>
      <c r="U43" s="30" t="s">
        <v>0</v>
      </c>
      <c r="V43" s="30" t="s">
        <v>199</v>
      </c>
      <c r="W43" s="30">
        <v>3</v>
      </c>
      <c r="X43" s="30">
        <f t="shared" si="4"/>
        <v>6</v>
      </c>
      <c r="Y43" s="30">
        <v>3</v>
      </c>
      <c r="Z43" s="31" t="s">
        <v>207</v>
      </c>
      <c r="AA43" s="551"/>
      <c r="AB43" s="552"/>
      <c r="AC43" s="552"/>
      <c r="AD43" s="552"/>
      <c r="AE43" s="552"/>
      <c r="AF43" s="552"/>
      <c r="AG43" s="552"/>
      <c r="AH43" s="576"/>
      <c r="AI43" s="523"/>
      <c r="AJ43" s="523"/>
      <c r="AK43" s="523"/>
      <c r="AL43" s="523"/>
      <c r="AM43" s="523"/>
      <c r="AN43" s="523"/>
      <c r="AO43" s="523"/>
      <c r="AP43" s="523"/>
      <c r="AQ43" s="578"/>
      <c r="AR43" s="523"/>
      <c r="AS43" s="523"/>
      <c r="AT43" s="123"/>
    </row>
    <row r="44" spans="1:46" ht="12.75">
      <c r="A44" s="52">
        <v>38</v>
      </c>
      <c r="B44" s="253" t="s">
        <v>793</v>
      </c>
      <c r="C44" s="251" t="s">
        <v>264</v>
      </c>
      <c r="D44" s="243">
        <v>7</v>
      </c>
      <c r="E44" s="525" t="s">
        <v>1092</v>
      </c>
      <c r="F44" s="526" t="str">
        <f t="shared" si="3"/>
        <v>0007</v>
      </c>
      <c r="G44" s="202">
        <v>6</v>
      </c>
      <c r="H44" s="202" t="s">
        <v>795</v>
      </c>
      <c r="I44" s="211" t="s">
        <v>539</v>
      </c>
      <c r="J44" s="211">
        <v>4</v>
      </c>
      <c r="K44" s="211" t="s">
        <v>1101</v>
      </c>
      <c r="L44" s="211">
        <v>1</v>
      </c>
      <c r="M44" s="211">
        <v>7</v>
      </c>
      <c r="N44" s="211" t="s">
        <v>54</v>
      </c>
      <c r="O44" s="252" t="s">
        <v>217</v>
      </c>
      <c r="P44" s="202" t="s">
        <v>730</v>
      </c>
      <c r="Q44" s="211" t="s">
        <v>225</v>
      </c>
      <c r="R44" s="211" t="s">
        <v>205</v>
      </c>
      <c r="S44" s="211">
        <v>11</v>
      </c>
      <c r="T44" s="252" t="s">
        <v>212</v>
      </c>
      <c r="U44" s="30" t="s">
        <v>0</v>
      </c>
      <c r="V44" s="30" t="s">
        <v>199</v>
      </c>
      <c r="W44" s="30">
        <v>3</v>
      </c>
      <c r="X44" s="30">
        <f t="shared" si="4"/>
        <v>6</v>
      </c>
      <c r="Y44" s="30">
        <v>3</v>
      </c>
      <c r="Z44" s="31" t="s">
        <v>208</v>
      </c>
      <c r="AA44" s="551"/>
      <c r="AB44" s="552"/>
      <c r="AC44" s="552"/>
      <c r="AD44" s="552"/>
      <c r="AE44" s="552"/>
      <c r="AF44" s="552"/>
      <c r="AG44" s="552"/>
      <c r="AH44" s="576"/>
      <c r="AI44" s="523"/>
      <c r="AJ44" s="523"/>
      <c r="AK44" s="523"/>
      <c r="AL44" s="523"/>
      <c r="AM44" s="523"/>
      <c r="AN44" s="523"/>
      <c r="AO44" s="523"/>
      <c r="AP44" s="523"/>
      <c r="AQ44" s="578"/>
      <c r="AR44" s="523"/>
      <c r="AS44" s="523"/>
      <c r="AT44" s="673" t="s">
        <v>1241</v>
      </c>
    </row>
    <row r="45" spans="1:46" ht="12.75">
      <c r="A45" s="52">
        <v>39</v>
      </c>
      <c r="B45" s="253" t="s">
        <v>794</v>
      </c>
      <c r="C45" s="251" t="s">
        <v>264</v>
      </c>
      <c r="D45" s="243">
        <v>10</v>
      </c>
      <c r="E45" s="525" t="s">
        <v>1092</v>
      </c>
      <c r="F45" s="526" t="str">
        <f t="shared" si="3"/>
        <v>000A</v>
      </c>
      <c r="G45" s="202">
        <v>6</v>
      </c>
      <c r="H45" s="202" t="s">
        <v>795</v>
      </c>
      <c r="I45" s="211" t="s">
        <v>539</v>
      </c>
      <c r="J45" s="211">
        <v>4</v>
      </c>
      <c r="K45" s="211" t="s">
        <v>1101</v>
      </c>
      <c r="L45" s="211">
        <v>1</v>
      </c>
      <c r="M45" s="211">
        <v>8</v>
      </c>
      <c r="N45" s="211" t="s">
        <v>54</v>
      </c>
      <c r="O45" s="252" t="s">
        <v>218</v>
      </c>
      <c r="P45" s="202" t="s">
        <v>730</v>
      </c>
      <c r="Q45" s="211" t="s">
        <v>225</v>
      </c>
      <c r="R45" s="211" t="s">
        <v>205</v>
      </c>
      <c r="S45" s="211">
        <v>11</v>
      </c>
      <c r="T45" s="252" t="s">
        <v>213</v>
      </c>
      <c r="U45" s="30" t="s">
        <v>0</v>
      </c>
      <c r="V45" s="30" t="s">
        <v>199</v>
      </c>
      <c r="W45" s="30">
        <v>3</v>
      </c>
      <c r="X45" s="30">
        <f t="shared" si="4"/>
        <v>7</v>
      </c>
      <c r="Y45" s="30">
        <v>4</v>
      </c>
      <c r="Z45" s="31" t="s">
        <v>207</v>
      </c>
      <c r="AA45" s="551"/>
      <c r="AB45" s="552"/>
      <c r="AC45" s="552"/>
      <c r="AD45" s="552"/>
      <c r="AE45" s="552"/>
      <c r="AF45" s="552"/>
      <c r="AG45" s="552"/>
      <c r="AH45" s="576"/>
      <c r="AI45" s="523"/>
      <c r="AJ45" s="523"/>
      <c r="AK45" s="523"/>
      <c r="AL45" s="523"/>
      <c r="AM45" s="523"/>
      <c r="AN45" s="523"/>
      <c r="AO45" s="523"/>
      <c r="AP45" s="523"/>
      <c r="AQ45" s="578"/>
      <c r="AR45" s="523"/>
      <c r="AS45" s="523"/>
      <c r="AT45" s="123"/>
    </row>
    <row r="46" spans="1:46" ht="12.75">
      <c r="A46" s="52">
        <v>40</v>
      </c>
      <c r="B46" s="22" t="s">
        <v>1135</v>
      </c>
      <c r="C46" s="248" t="s">
        <v>264</v>
      </c>
      <c r="D46" s="296">
        <v>119</v>
      </c>
      <c r="E46" s="562" t="s">
        <v>1092</v>
      </c>
      <c r="F46" s="563" t="str">
        <f t="shared" si="3"/>
        <v>0077</v>
      </c>
      <c r="G46" s="25">
        <v>0</v>
      </c>
      <c r="H46" s="25" t="s">
        <v>795</v>
      </c>
      <c r="I46" s="21" t="s">
        <v>539</v>
      </c>
      <c r="J46" s="21">
        <v>4</v>
      </c>
      <c r="K46" s="21" t="s">
        <v>1101</v>
      </c>
      <c r="L46" s="21">
        <v>1</v>
      </c>
      <c r="M46" s="1">
        <v>9</v>
      </c>
      <c r="N46" s="1" t="s">
        <v>1136</v>
      </c>
      <c r="O46" s="2" t="s">
        <v>219</v>
      </c>
      <c r="P46" s="25" t="s">
        <v>730</v>
      </c>
      <c r="Q46" s="21" t="s">
        <v>225</v>
      </c>
      <c r="R46" s="21" t="s">
        <v>205</v>
      </c>
      <c r="S46" s="21">
        <v>11</v>
      </c>
      <c r="T46" s="2" t="s">
        <v>214</v>
      </c>
      <c r="U46" s="28" t="s">
        <v>0</v>
      </c>
      <c r="V46" s="28" t="s">
        <v>205</v>
      </c>
      <c r="W46" s="28">
        <v>2</v>
      </c>
      <c r="X46" s="28">
        <f>IF(Y46&lt;9,Y46+3,Y46+4)</f>
        <v>13</v>
      </c>
      <c r="Y46" s="28">
        <v>9</v>
      </c>
      <c r="Z46" s="663" t="s">
        <v>208</v>
      </c>
      <c r="AA46" s="551"/>
      <c r="AB46" s="552"/>
      <c r="AC46" s="552"/>
      <c r="AD46" s="552"/>
      <c r="AE46" s="552"/>
      <c r="AF46" s="552"/>
      <c r="AG46" s="552"/>
      <c r="AH46" s="576"/>
      <c r="AI46" s="523"/>
      <c r="AJ46" s="523"/>
      <c r="AK46" s="523"/>
      <c r="AL46" s="523"/>
      <c r="AM46" s="523"/>
      <c r="AN46" s="523"/>
      <c r="AO46" s="523"/>
      <c r="AP46" s="523"/>
      <c r="AQ46" s="121"/>
      <c r="AR46" s="523"/>
      <c r="AS46" s="523"/>
      <c r="AT46" s="672" t="s">
        <v>1240</v>
      </c>
    </row>
    <row r="47" spans="1:45" ht="12.75">
      <c r="A47" s="52"/>
      <c r="C47" s="53"/>
      <c r="D47" s="54"/>
      <c r="E47" s="512"/>
      <c r="F47" s="513"/>
      <c r="G47" s="51"/>
      <c r="H47" s="41"/>
      <c r="I47" s="48"/>
      <c r="J47" s="48"/>
      <c r="K47" s="52"/>
      <c r="L47" s="48"/>
      <c r="M47" s="48"/>
      <c r="N47" s="48"/>
      <c r="O47" s="56"/>
      <c r="P47" s="51"/>
      <c r="Q47" s="52"/>
      <c r="R47" s="48"/>
      <c r="S47" s="48"/>
      <c r="T47" s="56"/>
      <c r="U47" s="145"/>
      <c r="V47" s="145"/>
      <c r="W47" s="145"/>
      <c r="X47" s="145"/>
      <c r="Y47" s="145"/>
      <c r="Z47" s="113"/>
      <c r="AA47" s="113"/>
      <c r="AB47" s="113"/>
      <c r="AC47" s="113"/>
      <c r="AD47" s="113"/>
      <c r="AE47" s="113"/>
      <c r="AF47" s="113"/>
      <c r="AG47" s="113"/>
      <c r="AH47" s="653"/>
      <c r="AI47" s="113"/>
      <c r="AJ47" s="113"/>
      <c r="AK47" s="113"/>
      <c r="AL47" s="113"/>
      <c r="AM47" s="113"/>
      <c r="AN47" s="113"/>
      <c r="AO47" s="113"/>
      <c r="AP47" s="113"/>
      <c r="AQ47" s="113"/>
      <c r="AR47" s="113"/>
      <c r="AS47" s="121"/>
    </row>
    <row r="48" spans="1:46" ht="12.75">
      <c r="A48" s="21">
        <v>41</v>
      </c>
      <c r="B48" s="253" t="s">
        <v>741</v>
      </c>
      <c r="C48" s="251" t="s">
        <v>264</v>
      </c>
      <c r="D48" s="243">
        <v>217</v>
      </c>
      <c r="E48" s="525" t="s">
        <v>1092</v>
      </c>
      <c r="F48" s="526" t="str">
        <f aca="true" t="shared" si="5" ref="F48:F70">DEC2HEX(D48,4)</f>
        <v>00D9</v>
      </c>
      <c r="G48" s="208">
        <v>6</v>
      </c>
      <c r="H48" s="202" t="s">
        <v>542</v>
      </c>
      <c r="I48" s="209" t="s">
        <v>764</v>
      </c>
      <c r="J48" s="210">
        <v>4</v>
      </c>
      <c r="K48" s="211" t="s">
        <v>199</v>
      </c>
      <c r="L48" s="244"/>
      <c r="M48" s="244"/>
      <c r="N48" s="244"/>
      <c r="O48" s="252" t="s">
        <v>210</v>
      </c>
      <c r="P48" s="202" t="s">
        <v>730</v>
      </c>
      <c r="Q48" s="211" t="s">
        <v>225</v>
      </c>
      <c r="R48" s="211" t="s">
        <v>195</v>
      </c>
      <c r="S48" s="211">
        <v>8</v>
      </c>
      <c r="T48" s="252" t="s">
        <v>210</v>
      </c>
      <c r="U48" s="30" t="s">
        <v>0</v>
      </c>
      <c r="V48" s="30" t="s">
        <v>199</v>
      </c>
      <c r="W48" s="30">
        <v>3</v>
      </c>
      <c r="X48" s="30">
        <f t="shared" si="1"/>
        <v>7</v>
      </c>
      <c r="Y48" s="30">
        <v>4</v>
      </c>
      <c r="Z48" s="31" t="s">
        <v>208</v>
      </c>
      <c r="AA48" s="551" t="s">
        <v>1215</v>
      </c>
      <c r="AB48" s="552" t="s">
        <v>1215</v>
      </c>
      <c r="AC48" s="552" t="s">
        <v>1215</v>
      </c>
      <c r="AD48" s="552" t="s">
        <v>1215</v>
      </c>
      <c r="AE48" s="552" t="s">
        <v>1215</v>
      </c>
      <c r="AF48" s="552" t="s">
        <v>1215</v>
      </c>
      <c r="AG48" s="552" t="s">
        <v>1215</v>
      </c>
      <c r="AH48" s="576"/>
      <c r="AI48" s="523"/>
      <c r="AJ48" s="523"/>
      <c r="AK48" s="523"/>
      <c r="AL48" s="523"/>
      <c r="AM48" s="523"/>
      <c r="AN48" s="523"/>
      <c r="AO48" s="523"/>
      <c r="AP48" s="523"/>
      <c r="AQ48" s="114"/>
      <c r="AR48" s="523"/>
      <c r="AS48" s="523"/>
      <c r="AT48" s="123"/>
    </row>
    <row r="49" spans="1:46" ht="12.75">
      <c r="A49" s="21">
        <v>42</v>
      </c>
      <c r="B49" s="253" t="s">
        <v>742</v>
      </c>
      <c r="C49" s="251" t="s">
        <v>264</v>
      </c>
      <c r="D49" s="243">
        <v>531</v>
      </c>
      <c r="E49" s="525" t="s">
        <v>1092</v>
      </c>
      <c r="F49" s="526" t="str">
        <f t="shared" si="5"/>
        <v>0213</v>
      </c>
      <c r="G49" s="208">
        <v>6</v>
      </c>
      <c r="H49" s="202" t="s">
        <v>542</v>
      </c>
      <c r="I49" s="209" t="s">
        <v>765</v>
      </c>
      <c r="J49" s="210">
        <v>4</v>
      </c>
      <c r="K49" s="211" t="s">
        <v>199</v>
      </c>
      <c r="L49" s="244"/>
      <c r="M49" s="244"/>
      <c r="N49" s="244"/>
      <c r="O49" s="252" t="s">
        <v>210</v>
      </c>
      <c r="P49" s="202" t="s">
        <v>730</v>
      </c>
      <c r="Q49" s="211" t="s">
        <v>225</v>
      </c>
      <c r="R49" s="211" t="s">
        <v>195</v>
      </c>
      <c r="S49" s="211">
        <v>9</v>
      </c>
      <c r="T49" s="252" t="s">
        <v>210</v>
      </c>
      <c r="U49" s="30" t="s">
        <v>0</v>
      </c>
      <c r="V49" s="30" t="s">
        <v>199</v>
      </c>
      <c r="W49" s="30">
        <v>3</v>
      </c>
      <c r="X49" s="30">
        <f t="shared" si="1"/>
        <v>8</v>
      </c>
      <c r="Y49" s="30">
        <v>5</v>
      </c>
      <c r="Z49" s="31" t="s">
        <v>207</v>
      </c>
      <c r="AA49" s="551" t="s">
        <v>1215</v>
      </c>
      <c r="AB49" s="552" t="s">
        <v>1215</v>
      </c>
      <c r="AC49" s="552" t="s">
        <v>1215</v>
      </c>
      <c r="AD49" s="552" t="s">
        <v>1215</v>
      </c>
      <c r="AE49" s="552" t="s">
        <v>1215</v>
      </c>
      <c r="AF49" s="552" t="s">
        <v>1215</v>
      </c>
      <c r="AG49" s="552" t="s">
        <v>1215</v>
      </c>
      <c r="AH49" s="576"/>
      <c r="AI49" s="523"/>
      <c r="AJ49" s="523"/>
      <c r="AK49" s="523"/>
      <c r="AL49" s="523"/>
      <c r="AM49" s="523"/>
      <c r="AN49" s="523"/>
      <c r="AO49" s="523"/>
      <c r="AP49" s="523"/>
      <c r="AQ49" s="114"/>
      <c r="AR49" s="523"/>
      <c r="AS49" s="523"/>
      <c r="AT49" s="123"/>
    </row>
    <row r="50" spans="1:46" ht="12.75">
      <c r="A50" s="21">
        <v>43</v>
      </c>
      <c r="B50" s="253" t="s">
        <v>743</v>
      </c>
      <c r="C50" s="251" t="s">
        <v>264</v>
      </c>
      <c r="D50" s="243">
        <v>568</v>
      </c>
      <c r="E50" s="525" t="s">
        <v>1092</v>
      </c>
      <c r="F50" s="526" t="str">
        <f t="shared" si="5"/>
        <v>0238</v>
      </c>
      <c r="G50" s="208">
        <v>6</v>
      </c>
      <c r="H50" s="202" t="s">
        <v>542</v>
      </c>
      <c r="I50" s="209" t="s">
        <v>766</v>
      </c>
      <c r="J50" s="210">
        <v>4</v>
      </c>
      <c r="K50" s="211" t="s">
        <v>199</v>
      </c>
      <c r="L50" s="244"/>
      <c r="M50" s="244"/>
      <c r="N50" s="244"/>
      <c r="O50" s="252" t="s">
        <v>210</v>
      </c>
      <c r="P50" s="202" t="s">
        <v>730</v>
      </c>
      <c r="Q50" s="211" t="s">
        <v>225</v>
      </c>
      <c r="R50" s="211" t="s">
        <v>195</v>
      </c>
      <c r="S50" s="211">
        <v>10</v>
      </c>
      <c r="T50" s="252" t="s">
        <v>210</v>
      </c>
      <c r="U50" s="30" t="s">
        <v>0</v>
      </c>
      <c r="V50" s="30" t="s">
        <v>199</v>
      </c>
      <c r="W50" s="30">
        <v>3</v>
      </c>
      <c r="X50" s="30">
        <f t="shared" si="1"/>
        <v>8</v>
      </c>
      <c r="Y50" s="30">
        <v>5</v>
      </c>
      <c r="Z50" s="31" t="s">
        <v>208</v>
      </c>
      <c r="AA50" s="551" t="s">
        <v>1215</v>
      </c>
      <c r="AB50" s="552" t="s">
        <v>1215</v>
      </c>
      <c r="AC50" s="552" t="s">
        <v>1215</v>
      </c>
      <c r="AD50" s="552" t="s">
        <v>1215</v>
      </c>
      <c r="AE50" s="552" t="s">
        <v>1215</v>
      </c>
      <c r="AF50" s="552" t="s">
        <v>1215</v>
      </c>
      <c r="AG50" s="552" t="s">
        <v>1215</v>
      </c>
      <c r="AH50" s="576"/>
      <c r="AI50" s="523"/>
      <c r="AJ50" s="523"/>
      <c r="AK50" s="523"/>
      <c r="AL50" s="523"/>
      <c r="AM50" s="523"/>
      <c r="AN50" s="523"/>
      <c r="AO50" s="523"/>
      <c r="AP50" s="523"/>
      <c r="AQ50" s="114"/>
      <c r="AR50" s="523"/>
      <c r="AS50" s="523"/>
      <c r="AT50" s="123"/>
    </row>
    <row r="51" spans="1:46" ht="12.75">
      <c r="A51" s="21">
        <v>44</v>
      </c>
      <c r="B51" s="253" t="s">
        <v>744</v>
      </c>
      <c r="C51" s="251" t="s">
        <v>264</v>
      </c>
      <c r="D51" s="243">
        <v>57</v>
      </c>
      <c r="E51" s="525" t="s">
        <v>1092</v>
      </c>
      <c r="F51" s="526" t="str">
        <f t="shared" si="5"/>
        <v>0039</v>
      </c>
      <c r="G51" s="208">
        <v>6</v>
      </c>
      <c r="H51" s="202" t="s">
        <v>542</v>
      </c>
      <c r="I51" s="209" t="s">
        <v>767</v>
      </c>
      <c r="J51" s="210">
        <v>4</v>
      </c>
      <c r="K51" s="211" t="s">
        <v>199</v>
      </c>
      <c r="L51" s="244"/>
      <c r="M51" s="244"/>
      <c r="N51" s="244"/>
      <c r="O51" s="252" t="s">
        <v>210</v>
      </c>
      <c r="P51" s="202" t="s">
        <v>730</v>
      </c>
      <c r="Q51" s="211" t="s">
        <v>225</v>
      </c>
      <c r="R51" s="211" t="s">
        <v>195</v>
      </c>
      <c r="S51" s="211">
        <v>11</v>
      </c>
      <c r="T51" s="252" t="s">
        <v>210</v>
      </c>
      <c r="U51" s="30" t="s">
        <v>0</v>
      </c>
      <c r="V51" s="30" t="s">
        <v>199</v>
      </c>
      <c r="W51" s="30">
        <v>3</v>
      </c>
      <c r="X51" s="30">
        <f>IF(Y51&lt;9,Y51+3,Y51+4)</f>
        <v>9</v>
      </c>
      <c r="Y51" s="30">
        <v>6</v>
      </c>
      <c r="Z51" s="31" t="s">
        <v>207</v>
      </c>
      <c r="AA51" s="551" t="s">
        <v>1215</v>
      </c>
      <c r="AB51" s="552" t="s">
        <v>1215</v>
      </c>
      <c r="AC51" s="552" t="s">
        <v>1215</v>
      </c>
      <c r="AD51" s="552" t="s">
        <v>1215</v>
      </c>
      <c r="AE51" s="552" t="s">
        <v>1215</v>
      </c>
      <c r="AF51" s="552" t="s">
        <v>1215</v>
      </c>
      <c r="AG51" s="552" t="s">
        <v>1215</v>
      </c>
      <c r="AH51" s="576"/>
      <c r="AI51" s="523"/>
      <c r="AJ51" s="523"/>
      <c r="AK51" s="523"/>
      <c r="AL51" s="523"/>
      <c r="AM51" s="523"/>
      <c r="AN51" s="523"/>
      <c r="AO51" s="523"/>
      <c r="AP51" s="523"/>
      <c r="AQ51" s="114"/>
      <c r="AR51" s="523"/>
      <c r="AS51" s="523"/>
      <c r="AT51" s="123"/>
    </row>
    <row r="52" spans="1:46" ht="12.75">
      <c r="A52" s="21">
        <v>45</v>
      </c>
      <c r="B52" s="253" t="s">
        <v>745</v>
      </c>
      <c r="C52" s="251" t="s">
        <v>264</v>
      </c>
      <c r="D52" s="243">
        <v>57</v>
      </c>
      <c r="E52" s="618" t="s">
        <v>1092</v>
      </c>
      <c r="F52" s="619" t="str">
        <f t="shared" si="5"/>
        <v>0039</v>
      </c>
      <c r="G52" s="208">
        <v>6</v>
      </c>
      <c r="H52" s="202" t="s">
        <v>542</v>
      </c>
      <c r="I52" s="209" t="s">
        <v>768</v>
      </c>
      <c r="J52" s="210">
        <v>4</v>
      </c>
      <c r="K52" s="211" t="s">
        <v>199</v>
      </c>
      <c r="L52" s="244"/>
      <c r="M52" s="244"/>
      <c r="N52" s="244"/>
      <c r="O52" s="252" t="s">
        <v>210</v>
      </c>
      <c r="P52" s="202" t="s">
        <v>730</v>
      </c>
      <c r="Q52" s="211" t="s">
        <v>225</v>
      </c>
      <c r="R52" s="211" t="s">
        <v>195</v>
      </c>
      <c r="S52" s="211">
        <v>12</v>
      </c>
      <c r="T52" s="252" t="s">
        <v>210</v>
      </c>
      <c r="U52" s="30" t="s">
        <v>0</v>
      </c>
      <c r="V52" s="30" t="s">
        <v>199</v>
      </c>
      <c r="W52" s="30">
        <v>3</v>
      </c>
      <c r="X52" s="30">
        <f t="shared" si="1"/>
        <v>9</v>
      </c>
      <c r="Y52" s="30">
        <v>6</v>
      </c>
      <c r="Z52" s="31" t="s">
        <v>208</v>
      </c>
      <c r="AA52" s="551" t="s">
        <v>1215</v>
      </c>
      <c r="AB52" s="552" t="s">
        <v>1215</v>
      </c>
      <c r="AC52" s="552" t="s">
        <v>1215</v>
      </c>
      <c r="AD52" s="552" t="s">
        <v>1215</v>
      </c>
      <c r="AE52" s="552" t="s">
        <v>1215</v>
      </c>
      <c r="AF52" s="552" t="s">
        <v>1215</v>
      </c>
      <c r="AG52" s="552" t="s">
        <v>1215</v>
      </c>
      <c r="AH52" s="576"/>
      <c r="AI52" s="523"/>
      <c r="AJ52" s="523"/>
      <c r="AK52" s="523"/>
      <c r="AL52" s="523"/>
      <c r="AM52" s="523"/>
      <c r="AN52" s="523"/>
      <c r="AO52" s="523"/>
      <c r="AP52" s="523"/>
      <c r="AQ52" s="114"/>
      <c r="AR52" s="523"/>
      <c r="AS52" s="523"/>
      <c r="AT52" s="123"/>
    </row>
    <row r="53" spans="1:46" ht="12.75">
      <c r="A53" s="21">
        <v>46</v>
      </c>
      <c r="B53" s="253" t="s">
        <v>746</v>
      </c>
      <c r="C53" s="251" t="s">
        <v>264</v>
      </c>
      <c r="D53" s="243">
        <v>403</v>
      </c>
      <c r="E53" s="525" t="s">
        <v>1092</v>
      </c>
      <c r="F53" s="526" t="str">
        <f t="shared" si="5"/>
        <v>0193</v>
      </c>
      <c r="G53" s="208">
        <v>6</v>
      </c>
      <c r="H53" s="202" t="s">
        <v>542</v>
      </c>
      <c r="I53" s="209" t="s">
        <v>769</v>
      </c>
      <c r="J53" s="210">
        <v>4</v>
      </c>
      <c r="K53" s="211" t="s">
        <v>199</v>
      </c>
      <c r="L53" s="244"/>
      <c r="M53" s="244"/>
      <c r="N53" s="244"/>
      <c r="O53" s="252" t="s">
        <v>210</v>
      </c>
      <c r="P53" s="202" t="s">
        <v>730</v>
      </c>
      <c r="Q53" s="211" t="s">
        <v>225</v>
      </c>
      <c r="R53" s="211" t="s">
        <v>247</v>
      </c>
      <c r="S53" s="211">
        <v>7</v>
      </c>
      <c r="T53" s="252" t="s">
        <v>210</v>
      </c>
      <c r="U53" s="30" t="s">
        <v>0</v>
      </c>
      <c r="V53" s="30" t="s">
        <v>199</v>
      </c>
      <c r="W53" s="30">
        <v>3</v>
      </c>
      <c r="X53" s="30">
        <f t="shared" si="1"/>
        <v>10</v>
      </c>
      <c r="Y53" s="30">
        <v>7</v>
      </c>
      <c r="Z53" s="31" t="s">
        <v>207</v>
      </c>
      <c r="AA53" s="551" t="s">
        <v>1215</v>
      </c>
      <c r="AB53" s="762" t="s">
        <v>1144</v>
      </c>
      <c r="AC53" s="552" t="s">
        <v>1215</v>
      </c>
      <c r="AD53" s="552" t="s">
        <v>1215</v>
      </c>
      <c r="AE53" s="762" t="s">
        <v>1144</v>
      </c>
      <c r="AF53" s="552" t="s">
        <v>1215</v>
      </c>
      <c r="AG53" s="552" t="s">
        <v>1215</v>
      </c>
      <c r="AH53" s="576"/>
      <c r="AI53" s="523"/>
      <c r="AJ53" s="523"/>
      <c r="AK53" s="523"/>
      <c r="AL53" s="523"/>
      <c r="AM53" s="523"/>
      <c r="AN53" s="523"/>
      <c r="AO53" s="523"/>
      <c r="AP53" s="523"/>
      <c r="AQ53" s="114"/>
      <c r="AR53" s="523"/>
      <c r="AS53" s="523"/>
      <c r="AT53" t="s">
        <v>1306</v>
      </c>
    </row>
    <row r="54" spans="1:46" ht="12.75">
      <c r="A54" s="21">
        <v>47</v>
      </c>
      <c r="B54" s="253" t="s">
        <v>747</v>
      </c>
      <c r="C54" s="251" t="s">
        <v>264</v>
      </c>
      <c r="D54" s="243">
        <v>558</v>
      </c>
      <c r="E54" s="525" t="s">
        <v>1092</v>
      </c>
      <c r="F54" s="526" t="str">
        <f t="shared" si="5"/>
        <v>022E</v>
      </c>
      <c r="G54" s="208">
        <v>6</v>
      </c>
      <c r="H54" s="202" t="s">
        <v>542</v>
      </c>
      <c r="I54" s="209" t="s">
        <v>770</v>
      </c>
      <c r="J54" s="210">
        <v>4</v>
      </c>
      <c r="K54" s="211" t="s">
        <v>199</v>
      </c>
      <c r="L54" s="244"/>
      <c r="M54" s="244"/>
      <c r="N54" s="244"/>
      <c r="O54" s="252" t="s">
        <v>210</v>
      </c>
      <c r="P54" s="202" t="s">
        <v>730</v>
      </c>
      <c r="Q54" s="211" t="s">
        <v>225</v>
      </c>
      <c r="R54" s="211" t="s">
        <v>247</v>
      </c>
      <c r="S54" s="211">
        <v>8</v>
      </c>
      <c r="T54" s="252" t="s">
        <v>210</v>
      </c>
      <c r="U54" s="30" t="s">
        <v>0</v>
      </c>
      <c r="V54" s="30" t="s">
        <v>199</v>
      </c>
      <c r="W54" s="30">
        <v>3</v>
      </c>
      <c r="X54" s="30">
        <f t="shared" si="1"/>
        <v>10</v>
      </c>
      <c r="Y54" s="30">
        <v>7</v>
      </c>
      <c r="Z54" s="31" t="s">
        <v>208</v>
      </c>
      <c r="AA54" s="551" t="s">
        <v>1215</v>
      </c>
      <c r="AB54" s="552" t="s">
        <v>1215</v>
      </c>
      <c r="AC54" s="552" t="s">
        <v>1215</v>
      </c>
      <c r="AD54" s="552" t="s">
        <v>1215</v>
      </c>
      <c r="AE54" s="552" t="s">
        <v>1215</v>
      </c>
      <c r="AF54" s="552" t="s">
        <v>1215</v>
      </c>
      <c r="AG54" s="552" t="s">
        <v>1215</v>
      </c>
      <c r="AH54" s="576"/>
      <c r="AI54" s="523"/>
      <c r="AJ54" s="523"/>
      <c r="AK54" s="523"/>
      <c r="AL54" s="523"/>
      <c r="AM54" s="523"/>
      <c r="AN54" s="523"/>
      <c r="AO54" s="523"/>
      <c r="AP54" s="523"/>
      <c r="AQ54" s="114"/>
      <c r="AR54" s="523"/>
      <c r="AS54" s="523"/>
      <c r="AT54" s="123"/>
    </row>
    <row r="55" spans="1:46" ht="12.75">
      <c r="A55" s="21">
        <v>48</v>
      </c>
      <c r="B55" s="253" t="s">
        <v>748</v>
      </c>
      <c r="C55" s="251" t="s">
        <v>264</v>
      </c>
      <c r="D55" s="243">
        <v>304</v>
      </c>
      <c r="E55" s="525" t="s">
        <v>1092</v>
      </c>
      <c r="F55" s="526" t="str">
        <f t="shared" si="5"/>
        <v>0130</v>
      </c>
      <c r="G55" s="208">
        <v>6</v>
      </c>
      <c r="H55" s="202" t="s">
        <v>542</v>
      </c>
      <c r="I55" s="209" t="s">
        <v>771</v>
      </c>
      <c r="J55" s="210">
        <v>4</v>
      </c>
      <c r="K55" s="662" t="s">
        <v>199</v>
      </c>
      <c r="L55" s="244"/>
      <c r="M55" s="244"/>
      <c r="N55" s="244"/>
      <c r="O55" s="252" t="s">
        <v>210</v>
      </c>
      <c r="P55" s="202" t="s">
        <v>730</v>
      </c>
      <c r="Q55" s="211" t="s">
        <v>225</v>
      </c>
      <c r="R55" s="211" t="s">
        <v>247</v>
      </c>
      <c r="S55" s="211">
        <v>9</v>
      </c>
      <c r="T55" s="252" t="s">
        <v>210</v>
      </c>
      <c r="U55" s="30" t="s">
        <v>0</v>
      </c>
      <c r="V55" s="30" t="s">
        <v>199</v>
      </c>
      <c r="W55" s="30">
        <v>3</v>
      </c>
      <c r="X55" s="30">
        <f t="shared" si="1"/>
        <v>11</v>
      </c>
      <c r="Y55" s="30">
        <v>8</v>
      </c>
      <c r="Z55" s="31" t="s">
        <v>207</v>
      </c>
      <c r="AA55" s="551" t="s">
        <v>1215</v>
      </c>
      <c r="AB55" s="552" t="s">
        <v>1215</v>
      </c>
      <c r="AC55" s="552" t="s">
        <v>1215</v>
      </c>
      <c r="AD55" s="552" t="s">
        <v>1215</v>
      </c>
      <c r="AE55" s="552" t="s">
        <v>1215</v>
      </c>
      <c r="AF55" s="552" t="s">
        <v>1215</v>
      </c>
      <c r="AG55" s="552" t="s">
        <v>1215</v>
      </c>
      <c r="AH55" s="576"/>
      <c r="AI55" s="523"/>
      <c r="AJ55" s="523"/>
      <c r="AK55" s="523"/>
      <c r="AL55" s="523"/>
      <c r="AM55" s="523"/>
      <c r="AN55" s="523"/>
      <c r="AO55" s="523"/>
      <c r="AP55" s="523"/>
      <c r="AQ55" s="114"/>
      <c r="AR55" s="523"/>
      <c r="AS55" s="523"/>
      <c r="AT55" s="123"/>
    </row>
    <row r="56" spans="1:46" ht="12.75">
      <c r="A56" s="21">
        <v>49</v>
      </c>
      <c r="B56" s="253" t="s">
        <v>749</v>
      </c>
      <c r="C56" s="251" t="s">
        <v>264</v>
      </c>
      <c r="D56" s="243">
        <v>585</v>
      </c>
      <c r="E56" s="525" t="s">
        <v>1092</v>
      </c>
      <c r="F56" s="526" t="str">
        <f t="shared" si="5"/>
        <v>0249</v>
      </c>
      <c r="G56" s="208">
        <v>6</v>
      </c>
      <c r="H56" s="202" t="s">
        <v>542</v>
      </c>
      <c r="I56" s="209" t="s">
        <v>772</v>
      </c>
      <c r="J56" s="210">
        <v>4</v>
      </c>
      <c r="K56" s="211" t="s">
        <v>199</v>
      </c>
      <c r="L56" s="244"/>
      <c r="M56" s="244"/>
      <c r="N56" s="244"/>
      <c r="O56" s="252" t="s">
        <v>210</v>
      </c>
      <c r="P56" s="202" t="s">
        <v>730</v>
      </c>
      <c r="Q56" s="211" t="s">
        <v>225</v>
      </c>
      <c r="R56" s="211" t="s">
        <v>247</v>
      </c>
      <c r="S56" s="211">
        <v>10</v>
      </c>
      <c r="T56" s="252" t="s">
        <v>210</v>
      </c>
      <c r="U56" s="30" t="s">
        <v>0</v>
      </c>
      <c r="V56" s="30" t="s">
        <v>199</v>
      </c>
      <c r="W56" s="30">
        <v>3</v>
      </c>
      <c r="X56" s="30">
        <f t="shared" si="1"/>
        <v>11</v>
      </c>
      <c r="Y56" s="30">
        <v>8</v>
      </c>
      <c r="Z56" s="31" t="s">
        <v>208</v>
      </c>
      <c r="AA56" s="551" t="s">
        <v>1215</v>
      </c>
      <c r="AB56" s="552" t="s">
        <v>1215</v>
      </c>
      <c r="AC56" s="552" t="s">
        <v>1215</v>
      </c>
      <c r="AD56" s="552" t="s">
        <v>1215</v>
      </c>
      <c r="AE56" s="552" t="s">
        <v>1215</v>
      </c>
      <c r="AF56" s="552" t="s">
        <v>1215</v>
      </c>
      <c r="AG56" s="552" t="s">
        <v>1215</v>
      </c>
      <c r="AH56" s="576"/>
      <c r="AI56" s="523"/>
      <c r="AJ56" s="523"/>
      <c r="AK56" s="523"/>
      <c r="AL56" s="523"/>
      <c r="AM56" s="523"/>
      <c r="AN56" s="523"/>
      <c r="AO56" s="523"/>
      <c r="AP56" s="523"/>
      <c r="AQ56" s="114"/>
      <c r="AR56" s="523"/>
      <c r="AS56" s="523"/>
      <c r="AT56" s="123"/>
    </row>
    <row r="57" spans="1:46" ht="12.75">
      <c r="A57" s="21">
        <v>50</v>
      </c>
      <c r="B57" s="253" t="s">
        <v>750</v>
      </c>
      <c r="C57" s="251" t="s">
        <v>264</v>
      </c>
      <c r="D57" s="243">
        <v>315</v>
      </c>
      <c r="E57" s="525" t="s">
        <v>1092</v>
      </c>
      <c r="F57" s="526" t="str">
        <f t="shared" si="5"/>
        <v>013B</v>
      </c>
      <c r="G57" s="208">
        <v>6</v>
      </c>
      <c r="H57" s="202" t="s">
        <v>542</v>
      </c>
      <c r="I57" s="209" t="s">
        <v>773</v>
      </c>
      <c r="J57" s="210">
        <v>4</v>
      </c>
      <c r="K57" s="211" t="s">
        <v>199</v>
      </c>
      <c r="L57" s="244"/>
      <c r="M57" s="244"/>
      <c r="N57" s="244"/>
      <c r="O57" s="252" t="s">
        <v>210</v>
      </c>
      <c r="P57" s="202" t="s">
        <v>730</v>
      </c>
      <c r="Q57" s="211" t="s">
        <v>225</v>
      </c>
      <c r="R57" s="211" t="s">
        <v>247</v>
      </c>
      <c r="S57" s="211">
        <v>11</v>
      </c>
      <c r="T57" s="252" t="s">
        <v>210</v>
      </c>
      <c r="U57" s="30" t="s">
        <v>0</v>
      </c>
      <c r="V57" s="30" t="s">
        <v>199</v>
      </c>
      <c r="W57" s="30">
        <v>3</v>
      </c>
      <c r="X57" s="30">
        <f t="shared" si="1"/>
        <v>13</v>
      </c>
      <c r="Y57" s="30">
        <v>9</v>
      </c>
      <c r="Z57" s="31" t="s">
        <v>207</v>
      </c>
      <c r="AA57" s="551" t="s">
        <v>1215</v>
      </c>
      <c r="AB57" s="552" t="s">
        <v>1215</v>
      </c>
      <c r="AC57" s="552" t="s">
        <v>1215</v>
      </c>
      <c r="AD57" s="552" t="s">
        <v>1215</v>
      </c>
      <c r="AE57" s="552" t="s">
        <v>1215</v>
      </c>
      <c r="AF57" s="552" t="s">
        <v>1215</v>
      </c>
      <c r="AG57" s="552" t="s">
        <v>1215</v>
      </c>
      <c r="AH57" s="576"/>
      <c r="AI57" s="523"/>
      <c r="AJ57" s="523"/>
      <c r="AK57" s="523"/>
      <c r="AL57" s="523"/>
      <c r="AM57" s="523"/>
      <c r="AN57" s="523"/>
      <c r="AO57" s="523"/>
      <c r="AP57" s="523"/>
      <c r="AQ57" s="114"/>
      <c r="AR57" s="523"/>
      <c r="AS57" s="523"/>
      <c r="AT57" s="123"/>
    </row>
    <row r="58" spans="1:46" ht="12.75">
      <c r="A58" s="21">
        <v>51</v>
      </c>
      <c r="B58" s="253" t="s">
        <v>751</v>
      </c>
      <c r="C58" s="251" t="s">
        <v>264</v>
      </c>
      <c r="D58" s="243">
        <v>340</v>
      </c>
      <c r="E58" s="525" t="s">
        <v>1092</v>
      </c>
      <c r="F58" s="526" t="str">
        <f t="shared" si="5"/>
        <v>0154</v>
      </c>
      <c r="G58" s="208">
        <v>6</v>
      </c>
      <c r="H58" s="202" t="s">
        <v>542</v>
      </c>
      <c r="I58" s="209" t="s">
        <v>774</v>
      </c>
      <c r="J58" s="210">
        <v>4</v>
      </c>
      <c r="K58" s="211" t="s">
        <v>199</v>
      </c>
      <c r="L58" s="244"/>
      <c r="M58" s="244"/>
      <c r="N58" s="244"/>
      <c r="O58" s="252" t="s">
        <v>210</v>
      </c>
      <c r="P58" s="202" t="s">
        <v>730</v>
      </c>
      <c r="Q58" s="211" t="s">
        <v>225</v>
      </c>
      <c r="R58" s="211" t="s">
        <v>247</v>
      </c>
      <c r="S58" s="211">
        <v>12</v>
      </c>
      <c r="T58" s="252" t="s">
        <v>210</v>
      </c>
      <c r="U58" s="30" t="s">
        <v>0</v>
      </c>
      <c r="V58" s="30" t="s">
        <v>199</v>
      </c>
      <c r="W58" s="30">
        <v>3</v>
      </c>
      <c r="X58" s="30">
        <f t="shared" si="1"/>
        <v>13</v>
      </c>
      <c r="Y58" s="30">
        <v>9</v>
      </c>
      <c r="Z58" s="31" t="s">
        <v>208</v>
      </c>
      <c r="AA58" s="551" t="s">
        <v>1215</v>
      </c>
      <c r="AB58" s="552" t="s">
        <v>1215</v>
      </c>
      <c r="AC58" s="552" t="s">
        <v>1215</v>
      </c>
      <c r="AD58" s="552" t="s">
        <v>1215</v>
      </c>
      <c r="AE58" s="552" t="s">
        <v>1215</v>
      </c>
      <c r="AF58" s="552" t="s">
        <v>1215</v>
      </c>
      <c r="AG58" s="552" t="s">
        <v>1215</v>
      </c>
      <c r="AH58" s="576"/>
      <c r="AI58" s="523"/>
      <c r="AJ58" s="523"/>
      <c r="AK58" s="523"/>
      <c r="AL58" s="523"/>
      <c r="AM58" s="523"/>
      <c r="AN58" s="523"/>
      <c r="AO58" s="523"/>
      <c r="AP58" s="523"/>
      <c r="AQ58" s="114"/>
      <c r="AR58" s="523"/>
      <c r="AS58" s="523"/>
      <c r="AT58" s="123"/>
    </row>
    <row r="59" spans="1:45" ht="12.75">
      <c r="A59" s="21">
        <v>52</v>
      </c>
      <c r="B59" s="253" t="s">
        <v>752</v>
      </c>
      <c r="C59" s="251" t="s">
        <v>264</v>
      </c>
      <c r="D59" s="243">
        <v>537</v>
      </c>
      <c r="E59" s="525" t="s">
        <v>1092</v>
      </c>
      <c r="F59" s="526" t="str">
        <f t="shared" si="5"/>
        <v>0219</v>
      </c>
      <c r="G59" s="208">
        <v>6</v>
      </c>
      <c r="H59" s="202" t="s">
        <v>542</v>
      </c>
      <c r="I59" s="209" t="s">
        <v>775</v>
      </c>
      <c r="J59" s="210">
        <v>4</v>
      </c>
      <c r="K59" s="211" t="s">
        <v>199</v>
      </c>
      <c r="L59" s="244"/>
      <c r="M59" s="244"/>
      <c r="N59" s="244"/>
      <c r="O59" s="252" t="s">
        <v>210</v>
      </c>
      <c r="P59" s="202" t="s">
        <v>730</v>
      </c>
      <c r="Q59" s="211" t="s">
        <v>225</v>
      </c>
      <c r="R59" s="211" t="s">
        <v>248</v>
      </c>
      <c r="S59" s="211">
        <v>7</v>
      </c>
      <c r="T59" s="252" t="s">
        <v>210</v>
      </c>
      <c r="U59" s="30" t="s">
        <v>0</v>
      </c>
      <c r="V59" s="30" t="s">
        <v>199</v>
      </c>
      <c r="W59" s="30">
        <v>3</v>
      </c>
      <c r="X59" s="30">
        <f t="shared" si="1"/>
        <v>14</v>
      </c>
      <c r="Y59" s="30">
        <v>10</v>
      </c>
      <c r="Z59" s="31" t="s">
        <v>207</v>
      </c>
      <c r="AA59" s="551" t="s">
        <v>1215</v>
      </c>
      <c r="AB59" s="552" t="s">
        <v>1215</v>
      </c>
      <c r="AC59" s="552" t="s">
        <v>1215</v>
      </c>
      <c r="AD59" s="552" t="s">
        <v>1215</v>
      </c>
      <c r="AE59" s="552" t="s">
        <v>1215</v>
      </c>
      <c r="AF59" s="552" t="s">
        <v>1215</v>
      </c>
      <c r="AG59" s="552" t="s">
        <v>1215</v>
      </c>
      <c r="AH59" s="576"/>
      <c r="AI59" s="523"/>
      <c r="AJ59" s="523"/>
      <c r="AK59" s="523"/>
      <c r="AL59" s="523"/>
      <c r="AM59" s="523"/>
      <c r="AN59" s="523"/>
      <c r="AO59" s="523"/>
      <c r="AP59" s="523"/>
      <c r="AQ59" s="114"/>
      <c r="AR59" s="523"/>
      <c r="AS59" s="523"/>
    </row>
    <row r="60" spans="1:46" ht="12.75">
      <c r="A60" s="21">
        <v>53</v>
      </c>
      <c r="B60" s="253" t="s">
        <v>753</v>
      </c>
      <c r="C60" s="251" t="s">
        <v>264</v>
      </c>
      <c r="D60" s="243">
        <v>405</v>
      </c>
      <c r="E60" s="525" t="s">
        <v>1092</v>
      </c>
      <c r="F60" s="526" t="str">
        <f t="shared" si="5"/>
        <v>0195</v>
      </c>
      <c r="G60" s="208">
        <v>6</v>
      </c>
      <c r="H60" s="202" t="s">
        <v>542</v>
      </c>
      <c r="I60" s="209" t="s">
        <v>776</v>
      </c>
      <c r="J60" s="210">
        <v>4</v>
      </c>
      <c r="K60" s="211" t="s">
        <v>199</v>
      </c>
      <c r="L60" s="244"/>
      <c r="M60" s="244"/>
      <c r="N60" s="244"/>
      <c r="O60" s="252" t="s">
        <v>210</v>
      </c>
      <c r="P60" s="202" t="s">
        <v>730</v>
      </c>
      <c r="Q60" s="211" t="s">
        <v>225</v>
      </c>
      <c r="R60" s="211" t="s">
        <v>248</v>
      </c>
      <c r="S60" s="211">
        <v>8</v>
      </c>
      <c r="T60" s="252" t="s">
        <v>210</v>
      </c>
      <c r="U60" s="30" t="s">
        <v>0</v>
      </c>
      <c r="V60" s="30" t="s">
        <v>199</v>
      </c>
      <c r="W60" s="30">
        <v>3</v>
      </c>
      <c r="X60" s="30">
        <f t="shared" si="1"/>
        <v>14</v>
      </c>
      <c r="Y60" s="30">
        <v>10</v>
      </c>
      <c r="Z60" s="31" t="s">
        <v>208</v>
      </c>
      <c r="AA60" s="551" t="s">
        <v>1215</v>
      </c>
      <c r="AB60" s="552" t="s">
        <v>1215</v>
      </c>
      <c r="AC60" s="552" t="s">
        <v>1215</v>
      </c>
      <c r="AD60" s="552" t="s">
        <v>1215</v>
      </c>
      <c r="AE60" s="552" t="s">
        <v>1215</v>
      </c>
      <c r="AF60" s="552" t="s">
        <v>1215</v>
      </c>
      <c r="AG60" s="552" t="s">
        <v>1215</v>
      </c>
      <c r="AH60" s="576"/>
      <c r="AI60" s="523"/>
      <c r="AJ60" s="523"/>
      <c r="AK60" s="523"/>
      <c r="AL60" s="523"/>
      <c r="AM60" s="523"/>
      <c r="AN60" s="523"/>
      <c r="AO60" s="523"/>
      <c r="AP60" s="523"/>
      <c r="AQ60" s="114"/>
      <c r="AR60" s="523"/>
      <c r="AS60" s="523"/>
      <c r="AT60" s="672" t="s">
        <v>1250</v>
      </c>
    </row>
    <row r="61" spans="1:46" ht="12.75">
      <c r="A61" s="21">
        <v>54</v>
      </c>
      <c r="B61" s="253" t="s">
        <v>754</v>
      </c>
      <c r="C61" s="251" t="s">
        <v>264</v>
      </c>
      <c r="D61" s="243">
        <v>483</v>
      </c>
      <c r="E61" s="525" t="s">
        <v>1092</v>
      </c>
      <c r="F61" s="526" t="str">
        <f t="shared" si="5"/>
        <v>01E3</v>
      </c>
      <c r="G61" s="208">
        <v>6</v>
      </c>
      <c r="H61" s="202" t="s">
        <v>542</v>
      </c>
      <c r="I61" s="209" t="s">
        <v>777</v>
      </c>
      <c r="J61" s="210">
        <v>4</v>
      </c>
      <c r="K61" s="211" t="s">
        <v>199</v>
      </c>
      <c r="L61" s="244"/>
      <c r="M61" s="244"/>
      <c r="N61" s="244"/>
      <c r="O61" s="252" t="s">
        <v>210</v>
      </c>
      <c r="P61" s="202" t="s">
        <v>730</v>
      </c>
      <c r="Q61" s="211" t="s">
        <v>225</v>
      </c>
      <c r="R61" s="211" t="s">
        <v>248</v>
      </c>
      <c r="S61" s="211">
        <v>9</v>
      </c>
      <c r="T61" s="252" t="s">
        <v>210</v>
      </c>
      <c r="U61" s="30" t="s">
        <v>0</v>
      </c>
      <c r="V61" s="30" t="s">
        <v>199</v>
      </c>
      <c r="W61" s="30">
        <v>3</v>
      </c>
      <c r="X61" s="30">
        <f t="shared" si="1"/>
        <v>15</v>
      </c>
      <c r="Y61" s="30">
        <v>11</v>
      </c>
      <c r="Z61" s="31" t="s">
        <v>207</v>
      </c>
      <c r="AA61" s="551" t="s">
        <v>1215</v>
      </c>
      <c r="AB61" s="552" t="s">
        <v>1215</v>
      </c>
      <c r="AC61" s="552" t="s">
        <v>1215</v>
      </c>
      <c r="AD61" s="552" t="s">
        <v>1215</v>
      </c>
      <c r="AE61" s="552" t="s">
        <v>1215</v>
      </c>
      <c r="AF61" s="552" t="s">
        <v>1215</v>
      </c>
      <c r="AG61" s="552" t="s">
        <v>1215</v>
      </c>
      <c r="AH61" s="576"/>
      <c r="AI61" s="523"/>
      <c r="AJ61" s="523"/>
      <c r="AK61" s="523"/>
      <c r="AL61" s="523"/>
      <c r="AM61" s="523"/>
      <c r="AN61" s="523"/>
      <c r="AO61" s="523"/>
      <c r="AP61" s="523"/>
      <c r="AQ61" s="114"/>
      <c r="AR61" s="523"/>
      <c r="AS61" s="523"/>
      <c r="AT61" s="123"/>
    </row>
    <row r="62" spans="1:46" ht="12.75">
      <c r="A62" s="21">
        <v>55</v>
      </c>
      <c r="B62" s="253" t="s">
        <v>755</v>
      </c>
      <c r="C62" s="251" t="s">
        <v>264</v>
      </c>
      <c r="D62" s="243">
        <v>438</v>
      </c>
      <c r="E62" s="525" t="s">
        <v>1092</v>
      </c>
      <c r="F62" s="526" t="str">
        <f t="shared" si="5"/>
        <v>01B6</v>
      </c>
      <c r="G62" s="208">
        <v>6</v>
      </c>
      <c r="H62" s="202" t="s">
        <v>542</v>
      </c>
      <c r="I62" s="209" t="s">
        <v>778</v>
      </c>
      <c r="J62" s="210">
        <v>4</v>
      </c>
      <c r="K62" s="211" t="s">
        <v>199</v>
      </c>
      <c r="L62" s="244"/>
      <c r="M62" s="244"/>
      <c r="N62" s="244"/>
      <c r="O62" s="252" t="s">
        <v>210</v>
      </c>
      <c r="P62" s="202" t="s">
        <v>730</v>
      </c>
      <c r="Q62" s="211" t="s">
        <v>225</v>
      </c>
      <c r="R62" s="211" t="s">
        <v>248</v>
      </c>
      <c r="S62" s="211">
        <v>10</v>
      </c>
      <c r="T62" s="252" t="s">
        <v>210</v>
      </c>
      <c r="U62" s="30" t="s">
        <v>0</v>
      </c>
      <c r="V62" s="30" t="s">
        <v>199</v>
      </c>
      <c r="W62" s="30">
        <v>3</v>
      </c>
      <c r="X62" s="30">
        <f t="shared" si="1"/>
        <v>15</v>
      </c>
      <c r="Y62" s="30">
        <v>11</v>
      </c>
      <c r="Z62" s="31" t="s">
        <v>208</v>
      </c>
      <c r="AA62" s="551" t="s">
        <v>1215</v>
      </c>
      <c r="AB62" s="552" t="s">
        <v>1215</v>
      </c>
      <c r="AC62" s="552" t="s">
        <v>1215</v>
      </c>
      <c r="AD62" s="552" t="s">
        <v>1215</v>
      </c>
      <c r="AE62" s="552" t="s">
        <v>1215</v>
      </c>
      <c r="AF62" s="552" t="s">
        <v>1215</v>
      </c>
      <c r="AG62" s="552" t="s">
        <v>1215</v>
      </c>
      <c r="AH62" s="576"/>
      <c r="AI62" s="523"/>
      <c r="AJ62" s="523"/>
      <c r="AK62" s="523"/>
      <c r="AL62" s="523"/>
      <c r="AM62" s="523"/>
      <c r="AN62" s="523"/>
      <c r="AO62" s="523"/>
      <c r="AP62" s="523"/>
      <c r="AQ62" s="114"/>
      <c r="AR62" s="523"/>
      <c r="AS62" s="523"/>
      <c r="AT62" s="123"/>
    </row>
    <row r="63" spans="1:46" ht="12.75">
      <c r="A63" s="21">
        <v>56</v>
      </c>
      <c r="B63" s="253" t="s">
        <v>756</v>
      </c>
      <c r="C63" s="251" t="s">
        <v>264</v>
      </c>
      <c r="D63" s="243">
        <v>547</v>
      </c>
      <c r="E63" s="525" t="s">
        <v>1092</v>
      </c>
      <c r="F63" s="526" t="str">
        <f t="shared" si="5"/>
        <v>0223</v>
      </c>
      <c r="G63" s="208">
        <v>6</v>
      </c>
      <c r="H63" s="208" t="s">
        <v>542</v>
      </c>
      <c r="I63" s="209" t="s">
        <v>779</v>
      </c>
      <c r="J63" s="210">
        <v>4</v>
      </c>
      <c r="K63" s="211" t="s">
        <v>199</v>
      </c>
      <c r="L63" s="244"/>
      <c r="M63" s="244"/>
      <c r="N63" s="244"/>
      <c r="O63" s="252" t="s">
        <v>210</v>
      </c>
      <c r="P63" s="202" t="s">
        <v>730</v>
      </c>
      <c r="Q63" s="211" t="s">
        <v>225</v>
      </c>
      <c r="R63" s="211" t="s">
        <v>248</v>
      </c>
      <c r="S63" s="211">
        <v>11</v>
      </c>
      <c r="T63" s="252" t="s">
        <v>210</v>
      </c>
      <c r="U63" s="30" t="s">
        <v>0</v>
      </c>
      <c r="V63" s="30" t="s">
        <v>199</v>
      </c>
      <c r="W63" s="30">
        <v>3</v>
      </c>
      <c r="X63" s="30">
        <f t="shared" si="1"/>
        <v>16</v>
      </c>
      <c r="Y63" s="30">
        <v>12</v>
      </c>
      <c r="Z63" s="31" t="s">
        <v>207</v>
      </c>
      <c r="AA63" s="551" t="s">
        <v>1215</v>
      </c>
      <c r="AB63" s="552" t="s">
        <v>1215</v>
      </c>
      <c r="AC63" s="552" t="s">
        <v>1215</v>
      </c>
      <c r="AD63" s="552" t="s">
        <v>1215</v>
      </c>
      <c r="AE63" s="552" t="s">
        <v>1215</v>
      </c>
      <c r="AF63" s="552" t="s">
        <v>1215</v>
      </c>
      <c r="AG63" s="552" t="s">
        <v>1215</v>
      </c>
      <c r="AH63" s="576"/>
      <c r="AI63" s="523"/>
      <c r="AJ63" s="523"/>
      <c r="AK63" s="523"/>
      <c r="AL63" s="523"/>
      <c r="AM63" s="523"/>
      <c r="AN63" s="523"/>
      <c r="AO63" s="523"/>
      <c r="AP63" s="523"/>
      <c r="AQ63" s="114"/>
      <c r="AR63" s="523"/>
      <c r="AS63" s="523"/>
      <c r="AT63" s="123"/>
    </row>
    <row r="64" spans="1:46" ht="12.75">
      <c r="A64" s="21">
        <v>57</v>
      </c>
      <c r="B64" s="253" t="s">
        <v>757</v>
      </c>
      <c r="C64" s="251" t="s">
        <v>264</v>
      </c>
      <c r="D64" s="243">
        <v>551</v>
      </c>
      <c r="E64" s="525" t="s">
        <v>1092</v>
      </c>
      <c r="F64" s="526" t="str">
        <f t="shared" si="5"/>
        <v>0227</v>
      </c>
      <c r="G64" s="208">
        <v>6</v>
      </c>
      <c r="H64" s="202" t="s">
        <v>542</v>
      </c>
      <c r="I64" s="209" t="s">
        <v>780</v>
      </c>
      <c r="J64" s="210">
        <v>4</v>
      </c>
      <c r="K64" s="211" t="s">
        <v>199</v>
      </c>
      <c r="L64" s="244"/>
      <c r="M64" s="244"/>
      <c r="N64" s="244"/>
      <c r="O64" s="252" t="s">
        <v>210</v>
      </c>
      <c r="P64" s="202" t="s">
        <v>730</v>
      </c>
      <c r="Q64" s="211" t="s">
        <v>225</v>
      </c>
      <c r="R64" s="211" t="s">
        <v>248</v>
      </c>
      <c r="S64" s="211">
        <v>12</v>
      </c>
      <c r="T64" s="252" t="s">
        <v>210</v>
      </c>
      <c r="U64" s="30" t="s">
        <v>0</v>
      </c>
      <c r="V64" s="30" t="s">
        <v>199</v>
      </c>
      <c r="W64" s="30">
        <v>3</v>
      </c>
      <c r="X64" s="30">
        <f t="shared" si="1"/>
        <v>16</v>
      </c>
      <c r="Y64" s="30">
        <v>12</v>
      </c>
      <c r="Z64" s="31" t="s">
        <v>208</v>
      </c>
      <c r="AA64" s="551" t="s">
        <v>1215</v>
      </c>
      <c r="AB64" s="552" t="s">
        <v>1215</v>
      </c>
      <c r="AC64" s="552" t="s">
        <v>1215</v>
      </c>
      <c r="AD64" s="552" t="s">
        <v>1215</v>
      </c>
      <c r="AE64" s="552" t="s">
        <v>1215</v>
      </c>
      <c r="AF64" s="552" t="s">
        <v>1215</v>
      </c>
      <c r="AG64" s="552" t="s">
        <v>1215</v>
      </c>
      <c r="AH64" s="576"/>
      <c r="AI64" s="523"/>
      <c r="AJ64" s="523"/>
      <c r="AK64" s="523"/>
      <c r="AL64" s="523"/>
      <c r="AM64" s="523"/>
      <c r="AN64" s="523"/>
      <c r="AO64" s="523"/>
      <c r="AP64" s="523"/>
      <c r="AQ64" s="114"/>
      <c r="AR64" s="523"/>
      <c r="AS64" s="523"/>
      <c r="AT64" s="123"/>
    </row>
    <row r="65" spans="1:46" ht="12.75">
      <c r="A65" s="21">
        <v>58</v>
      </c>
      <c r="B65" s="253" t="s">
        <v>758</v>
      </c>
      <c r="C65" s="251" t="s">
        <v>264</v>
      </c>
      <c r="D65" s="243">
        <v>83</v>
      </c>
      <c r="E65" s="525" t="s">
        <v>1092</v>
      </c>
      <c r="F65" s="526" t="str">
        <f t="shared" si="5"/>
        <v>0053</v>
      </c>
      <c r="G65" s="208">
        <v>6</v>
      </c>
      <c r="H65" s="202" t="s">
        <v>542</v>
      </c>
      <c r="I65" s="209" t="s">
        <v>781</v>
      </c>
      <c r="J65" s="210">
        <v>4</v>
      </c>
      <c r="K65" s="211" t="s">
        <v>199</v>
      </c>
      <c r="L65" s="244"/>
      <c r="M65" s="244"/>
      <c r="N65" s="244"/>
      <c r="O65" s="252" t="s">
        <v>210</v>
      </c>
      <c r="P65" s="202" t="s">
        <v>730</v>
      </c>
      <c r="Q65" s="211" t="s">
        <v>225</v>
      </c>
      <c r="R65" s="211" t="s">
        <v>249</v>
      </c>
      <c r="S65" s="211">
        <v>7</v>
      </c>
      <c r="T65" s="252" t="s">
        <v>210</v>
      </c>
      <c r="U65" s="30" t="s">
        <v>0</v>
      </c>
      <c r="V65" s="30" t="s">
        <v>199</v>
      </c>
      <c r="W65" s="30">
        <v>3</v>
      </c>
      <c r="X65" s="30">
        <f t="shared" si="1"/>
        <v>17</v>
      </c>
      <c r="Y65" s="30">
        <v>13</v>
      </c>
      <c r="Z65" s="31" t="s">
        <v>207</v>
      </c>
      <c r="AA65" s="551" t="s">
        <v>1215</v>
      </c>
      <c r="AB65" s="552" t="s">
        <v>1215</v>
      </c>
      <c r="AC65" s="552" t="s">
        <v>1215</v>
      </c>
      <c r="AD65" s="552" t="s">
        <v>1215</v>
      </c>
      <c r="AE65" s="552" t="s">
        <v>1215</v>
      </c>
      <c r="AF65" s="552" t="s">
        <v>1215</v>
      </c>
      <c r="AG65" s="552" t="s">
        <v>1215</v>
      </c>
      <c r="AH65" s="576"/>
      <c r="AI65" s="523"/>
      <c r="AJ65" s="523"/>
      <c r="AK65" s="523"/>
      <c r="AL65" s="523"/>
      <c r="AM65" s="523"/>
      <c r="AN65" s="523"/>
      <c r="AO65" s="523"/>
      <c r="AP65" s="523"/>
      <c r="AQ65" s="114"/>
      <c r="AR65" s="523"/>
      <c r="AS65" s="523"/>
      <c r="AT65" s="123"/>
    </row>
    <row r="66" spans="1:46" ht="12.75">
      <c r="A66" s="21">
        <v>59</v>
      </c>
      <c r="B66" s="253" t="s">
        <v>759</v>
      </c>
      <c r="C66" s="251" t="s">
        <v>264</v>
      </c>
      <c r="D66" s="243">
        <v>121</v>
      </c>
      <c r="E66" s="525" t="s">
        <v>1092</v>
      </c>
      <c r="F66" s="526" t="str">
        <f t="shared" si="5"/>
        <v>0079</v>
      </c>
      <c r="G66" s="208">
        <v>6</v>
      </c>
      <c r="H66" s="202" t="s">
        <v>542</v>
      </c>
      <c r="I66" s="209" t="s">
        <v>782</v>
      </c>
      <c r="J66" s="210">
        <v>4</v>
      </c>
      <c r="K66" s="211" t="s">
        <v>199</v>
      </c>
      <c r="L66" s="244"/>
      <c r="M66" s="244"/>
      <c r="N66" s="244"/>
      <c r="O66" s="252" t="s">
        <v>210</v>
      </c>
      <c r="P66" s="202" t="s">
        <v>730</v>
      </c>
      <c r="Q66" s="211" t="s">
        <v>225</v>
      </c>
      <c r="R66" s="211" t="s">
        <v>249</v>
      </c>
      <c r="S66" s="211">
        <v>8</v>
      </c>
      <c r="T66" s="252" t="s">
        <v>210</v>
      </c>
      <c r="U66" s="30" t="s">
        <v>0</v>
      </c>
      <c r="V66" s="30" t="s">
        <v>199</v>
      </c>
      <c r="W66" s="30">
        <v>3</v>
      </c>
      <c r="X66" s="30">
        <f t="shared" si="1"/>
        <v>17</v>
      </c>
      <c r="Y66" s="30">
        <v>13</v>
      </c>
      <c r="Z66" s="31" t="s">
        <v>208</v>
      </c>
      <c r="AA66" s="551" t="s">
        <v>1215</v>
      </c>
      <c r="AB66" s="552" t="s">
        <v>1215</v>
      </c>
      <c r="AC66" s="552" t="s">
        <v>1215</v>
      </c>
      <c r="AD66" s="552" t="s">
        <v>1215</v>
      </c>
      <c r="AE66" s="552" t="s">
        <v>1215</v>
      </c>
      <c r="AF66" s="552" t="s">
        <v>1215</v>
      </c>
      <c r="AG66" s="552" t="s">
        <v>1215</v>
      </c>
      <c r="AH66" s="576"/>
      <c r="AI66" s="523"/>
      <c r="AJ66" s="523"/>
      <c r="AK66" s="523"/>
      <c r="AL66" s="523"/>
      <c r="AM66" s="523"/>
      <c r="AN66" s="523"/>
      <c r="AO66" s="523"/>
      <c r="AP66" s="523"/>
      <c r="AQ66" s="114"/>
      <c r="AR66" s="523"/>
      <c r="AS66" s="523"/>
      <c r="AT66" s="123"/>
    </row>
    <row r="67" spans="1:45" ht="12.75">
      <c r="A67" s="21">
        <v>60</v>
      </c>
      <c r="B67" s="253" t="s">
        <v>760</v>
      </c>
      <c r="C67" s="251" t="s">
        <v>264</v>
      </c>
      <c r="D67" s="243">
        <v>40</v>
      </c>
      <c r="E67" s="525" t="s">
        <v>1092</v>
      </c>
      <c r="F67" s="526" t="str">
        <f t="shared" si="5"/>
        <v>0028</v>
      </c>
      <c r="G67" s="208">
        <v>6</v>
      </c>
      <c r="H67" s="202" t="s">
        <v>542</v>
      </c>
      <c r="I67" s="209" t="s">
        <v>783</v>
      </c>
      <c r="J67" s="210">
        <v>4</v>
      </c>
      <c r="K67" s="211" t="s">
        <v>199</v>
      </c>
      <c r="L67" s="244"/>
      <c r="M67" s="244"/>
      <c r="N67" s="244"/>
      <c r="O67" s="252" t="s">
        <v>210</v>
      </c>
      <c r="P67" s="202" t="s">
        <v>730</v>
      </c>
      <c r="Q67" s="211" t="s">
        <v>225</v>
      </c>
      <c r="R67" s="211" t="s">
        <v>249</v>
      </c>
      <c r="S67" s="211">
        <v>9</v>
      </c>
      <c r="T67" s="252" t="s">
        <v>210</v>
      </c>
      <c r="U67" s="30" t="s">
        <v>0</v>
      </c>
      <c r="V67" s="30" t="s">
        <v>199</v>
      </c>
      <c r="W67" s="30">
        <v>3</v>
      </c>
      <c r="X67" s="30">
        <f t="shared" si="1"/>
        <v>18</v>
      </c>
      <c r="Y67" s="30">
        <v>14</v>
      </c>
      <c r="Z67" s="31" t="s">
        <v>207</v>
      </c>
      <c r="AA67" s="551" t="s">
        <v>1215</v>
      </c>
      <c r="AB67" s="552" t="s">
        <v>1215</v>
      </c>
      <c r="AC67" s="552" t="s">
        <v>1215</v>
      </c>
      <c r="AD67" s="552" t="s">
        <v>1215</v>
      </c>
      <c r="AE67" s="552" t="s">
        <v>1215</v>
      </c>
      <c r="AF67" s="552" t="s">
        <v>1215</v>
      </c>
      <c r="AG67" s="552" t="s">
        <v>1215</v>
      </c>
      <c r="AH67" s="576"/>
      <c r="AI67" s="523"/>
      <c r="AJ67" s="523"/>
      <c r="AK67" s="523"/>
      <c r="AL67" s="523"/>
      <c r="AM67" s="523"/>
      <c r="AN67" s="523"/>
      <c r="AO67" s="523"/>
      <c r="AP67" s="523"/>
      <c r="AQ67" s="114"/>
      <c r="AR67" s="523"/>
      <c r="AS67" s="523"/>
    </row>
    <row r="68" spans="1:46" ht="12.75">
      <c r="A68" s="21">
        <v>61</v>
      </c>
      <c r="B68" s="253" t="s">
        <v>761</v>
      </c>
      <c r="C68" s="251" t="s">
        <v>264</v>
      </c>
      <c r="D68" s="243">
        <v>230</v>
      </c>
      <c r="E68" s="525" t="s">
        <v>1092</v>
      </c>
      <c r="F68" s="526" t="str">
        <f t="shared" si="5"/>
        <v>00E6</v>
      </c>
      <c r="G68" s="208">
        <v>6</v>
      </c>
      <c r="H68" s="202" t="s">
        <v>542</v>
      </c>
      <c r="I68" s="209" t="s">
        <v>784</v>
      </c>
      <c r="J68" s="210">
        <v>4</v>
      </c>
      <c r="K68" s="211" t="s">
        <v>199</v>
      </c>
      <c r="L68" s="244"/>
      <c r="M68" s="244"/>
      <c r="N68" s="244"/>
      <c r="O68" s="252" t="s">
        <v>210</v>
      </c>
      <c r="P68" s="202" t="s">
        <v>730</v>
      </c>
      <c r="Q68" s="211" t="s">
        <v>225</v>
      </c>
      <c r="R68" s="211" t="s">
        <v>249</v>
      </c>
      <c r="S68" s="211">
        <v>10</v>
      </c>
      <c r="T68" s="252" t="s">
        <v>210</v>
      </c>
      <c r="U68" s="30" t="s">
        <v>0</v>
      </c>
      <c r="V68" s="30" t="s">
        <v>199</v>
      </c>
      <c r="W68" s="30">
        <v>3</v>
      </c>
      <c r="X68" s="30">
        <f t="shared" si="1"/>
        <v>18</v>
      </c>
      <c r="Y68" s="30">
        <v>14</v>
      </c>
      <c r="Z68" s="31" t="s">
        <v>208</v>
      </c>
      <c r="AA68" s="551" t="s">
        <v>1215</v>
      </c>
      <c r="AB68" s="552" t="s">
        <v>1215</v>
      </c>
      <c r="AC68" s="552" t="s">
        <v>1215</v>
      </c>
      <c r="AD68" s="552" t="s">
        <v>1215</v>
      </c>
      <c r="AE68" s="552" t="s">
        <v>1215</v>
      </c>
      <c r="AF68" s="552" t="s">
        <v>1215</v>
      </c>
      <c r="AG68" s="552" t="s">
        <v>1215</v>
      </c>
      <c r="AH68" s="576"/>
      <c r="AI68" s="523"/>
      <c r="AJ68" s="523"/>
      <c r="AK68" s="523"/>
      <c r="AL68" s="523"/>
      <c r="AM68" s="523"/>
      <c r="AN68" s="523"/>
      <c r="AO68" s="523"/>
      <c r="AP68" s="523"/>
      <c r="AQ68" s="114"/>
      <c r="AR68" s="523"/>
      <c r="AS68" s="523"/>
      <c r="AT68" s="641" t="s">
        <v>1442</v>
      </c>
    </row>
    <row r="69" spans="1:46" ht="12.75">
      <c r="A69" s="21">
        <v>62</v>
      </c>
      <c r="B69" s="253" t="s">
        <v>762</v>
      </c>
      <c r="C69" s="251" t="s">
        <v>264</v>
      </c>
      <c r="D69" s="243">
        <v>582</v>
      </c>
      <c r="E69" s="525" t="s">
        <v>1092</v>
      </c>
      <c r="F69" s="526" t="str">
        <f t="shared" si="5"/>
        <v>0246</v>
      </c>
      <c r="G69" s="208">
        <v>6</v>
      </c>
      <c r="H69" s="202" t="s">
        <v>542</v>
      </c>
      <c r="I69" s="209" t="s">
        <v>785</v>
      </c>
      <c r="J69" s="210">
        <v>4</v>
      </c>
      <c r="K69" s="211" t="s">
        <v>199</v>
      </c>
      <c r="L69" s="244"/>
      <c r="M69" s="244"/>
      <c r="N69" s="244"/>
      <c r="O69" s="252" t="s">
        <v>210</v>
      </c>
      <c r="P69" s="202" t="s">
        <v>730</v>
      </c>
      <c r="Q69" s="211" t="s">
        <v>225</v>
      </c>
      <c r="R69" s="211" t="s">
        <v>249</v>
      </c>
      <c r="S69" s="211">
        <v>11</v>
      </c>
      <c r="T69" s="252" t="s">
        <v>210</v>
      </c>
      <c r="U69" s="30" t="s">
        <v>0</v>
      </c>
      <c r="V69" s="30" t="s">
        <v>199</v>
      </c>
      <c r="W69" s="30">
        <v>3</v>
      </c>
      <c r="X69" s="30">
        <f t="shared" si="1"/>
        <v>19</v>
      </c>
      <c r="Y69" s="30">
        <v>15</v>
      </c>
      <c r="Z69" s="31" t="s">
        <v>207</v>
      </c>
      <c r="AA69" s="551" t="s">
        <v>1215</v>
      </c>
      <c r="AB69" s="552" t="s">
        <v>1215</v>
      </c>
      <c r="AC69" s="552" t="s">
        <v>1215</v>
      </c>
      <c r="AD69" s="552" t="s">
        <v>1215</v>
      </c>
      <c r="AE69" s="552" t="s">
        <v>1215</v>
      </c>
      <c r="AF69" s="552" t="s">
        <v>1215</v>
      </c>
      <c r="AG69" s="552" t="s">
        <v>1215</v>
      </c>
      <c r="AH69" s="576"/>
      <c r="AI69" s="523"/>
      <c r="AJ69" s="523"/>
      <c r="AK69" s="523"/>
      <c r="AL69" s="523"/>
      <c r="AM69" s="523"/>
      <c r="AN69" s="523"/>
      <c r="AO69" s="523"/>
      <c r="AP69" s="523"/>
      <c r="AQ69" s="114"/>
      <c r="AR69" s="523"/>
      <c r="AS69" s="523"/>
      <c r="AT69" s="672" t="s">
        <v>1250</v>
      </c>
    </row>
    <row r="70" spans="1:46" ht="12.75">
      <c r="A70" s="21">
        <v>63</v>
      </c>
      <c r="B70" s="253" t="s">
        <v>763</v>
      </c>
      <c r="C70" s="251" t="s">
        <v>264</v>
      </c>
      <c r="D70" s="243">
        <v>389</v>
      </c>
      <c r="E70" s="525" t="s">
        <v>1092</v>
      </c>
      <c r="F70" s="526" t="str">
        <f t="shared" si="5"/>
        <v>0185</v>
      </c>
      <c r="G70" s="208">
        <v>6</v>
      </c>
      <c r="H70" s="202" t="s">
        <v>542</v>
      </c>
      <c r="I70" s="209" t="s">
        <v>786</v>
      </c>
      <c r="J70" s="210">
        <v>4</v>
      </c>
      <c r="K70" s="211" t="s">
        <v>199</v>
      </c>
      <c r="L70" s="244"/>
      <c r="M70" s="244"/>
      <c r="N70" s="244"/>
      <c r="O70" s="252" t="s">
        <v>211</v>
      </c>
      <c r="P70" s="202" t="s">
        <v>730</v>
      </c>
      <c r="Q70" s="211" t="s">
        <v>225</v>
      </c>
      <c r="R70" s="211" t="s">
        <v>249</v>
      </c>
      <c r="S70" s="211">
        <v>12</v>
      </c>
      <c r="T70" s="252" t="s">
        <v>210</v>
      </c>
      <c r="U70" s="30" t="s">
        <v>0</v>
      </c>
      <c r="V70" s="30" t="s">
        <v>199</v>
      </c>
      <c r="W70" s="30">
        <v>3</v>
      </c>
      <c r="X70" s="30">
        <f t="shared" si="1"/>
        <v>19</v>
      </c>
      <c r="Y70" s="30">
        <v>15</v>
      </c>
      <c r="Z70" s="31" t="s">
        <v>208</v>
      </c>
      <c r="AA70" s="551" t="s">
        <v>1215</v>
      </c>
      <c r="AB70" s="552" t="s">
        <v>1215</v>
      </c>
      <c r="AC70" s="552" t="s">
        <v>1215</v>
      </c>
      <c r="AD70" s="552" t="s">
        <v>1215</v>
      </c>
      <c r="AE70" s="552" t="s">
        <v>1215</v>
      </c>
      <c r="AF70" s="552" t="s">
        <v>1215</v>
      </c>
      <c r="AG70" s="552" t="s">
        <v>1215</v>
      </c>
      <c r="AH70" s="576"/>
      <c r="AI70" s="523"/>
      <c r="AJ70" s="523"/>
      <c r="AK70" s="523"/>
      <c r="AL70" s="523"/>
      <c r="AM70" s="523"/>
      <c r="AN70" s="523"/>
      <c r="AO70" s="523"/>
      <c r="AP70" s="523"/>
      <c r="AQ70" s="114"/>
      <c r="AR70" s="523"/>
      <c r="AS70" s="523"/>
      <c r="AT70" s="123"/>
    </row>
    <row r="71" spans="27:45" ht="12.75">
      <c r="AA71" s="437"/>
      <c r="AB71" s="24"/>
      <c r="AC71" s="24"/>
      <c r="AD71" s="24"/>
      <c r="AE71" s="24"/>
      <c r="AF71" s="24"/>
      <c r="AG71" s="24"/>
      <c r="AH71" s="24"/>
      <c r="AI71" s="24"/>
      <c r="AJ71" s="24"/>
      <c r="AK71" s="24"/>
      <c r="AL71" s="24"/>
      <c r="AM71" s="24"/>
      <c r="AN71" s="24"/>
      <c r="AO71" s="24"/>
      <c r="AP71" s="24"/>
      <c r="AQ71" s="24"/>
      <c r="AR71" s="24"/>
      <c r="AS71" s="24"/>
    </row>
    <row r="72" spans="21:47" ht="13.5" thickBot="1">
      <c r="U72" s="10"/>
      <c r="AT72" s="2"/>
      <c r="AU72" s="15"/>
    </row>
    <row r="73" spans="2:47" ht="12.75">
      <c r="B73" s="133" t="s">
        <v>1138</v>
      </c>
      <c r="AT73" s="2"/>
      <c r="AU73" s="15"/>
    </row>
    <row r="74" spans="27:47" ht="12.75">
      <c r="AA74" s="112" t="s">
        <v>1144</v>
      </c>
      <c r="AB74" s="171" t="s">
        <v>1148</v>
      </c>
      <c r="AJ74" s="523"/>
      <c r="AK74" s="386" t="s">
        <v>1179</v>
      </c>
      <c r="AT74" s="2"/>
      <c r="AU74" s="15"/>
    </row>
    <row r="75" spans="27:47" ht="12.75">
      <c r="AA75" s="112" t="s">
        <v>1145</v>
      </c>
      <c r="AB75" s="171" t="s">
        <v>1147</v>
      </c>
      <c r="AJ75" s="528"/>
      <c r="AK75" s="386" t="s">
        <v>1180</v>
      </c>
      <c r="AT75" s="2"/>
      <c r="AU75" s="15"/>
    </row>
    <row r="76" spans="5:47" ht="12.75">
      <c r="E76" s="173"/>
      <c r="F76" s="174"/>
      <c r="G76" s="16" t="s">
        <v>1150</v>
      </c>
      <c r="H76" s="8"/>
      <c r="I76" s="8"/>
      <c r="AA76" s="112" t="s">
        <v>1146</v>
      </c>
      <c r="AB76" s="171" t="s">
        <v>1149</v>
      </c>
      <c r="AT76" s="2"/>
      <c r="AU76" s="15"/>
    </row>
    <row r="77" spans="5:47" ht="12.75">
      <c r="E77" s="534"/>
      <c r="F77" s="535"/>
      <c r="G77" s="15" t="s">
        <v>1152</v>
      </c>
      <c r="AA77" s="527" t="s">
        <v>1177</v>
      </c>
      <c r="AB77" s="540" t="s">
        <v>1184</v>
      </c>
      <c r="AI77" s="524" t="s">
        <v>1176</v>
      </c>
      <c r="AJ77" s="386" t="s">
        <v>1182</v>
      </c>
      <c r="AT77" s="2"/>
      <c r="AU77" s="15"/>
    </row>
    <row r="78" spans="5:47" ht="12.75">
      <c r="E78" s="536"/>
      <c r="F78" s="537"/>
      <c r="G78" s="15" t="s">
        <v>1178</v>
      </c>
      <c r="AA78" s="538" t="s">
        <v>1143</v>
      </c>
      <c r="AB78" s="169" t="s">
        <v>1151</v>
      </c>
      <c r="AI78" s="524" t="s">
        <v>1164</v>
      </c>
      <c r="AJ78" s="386" t="s">
        <v>1181</v>
      </c>
      <c r="AT78" s="2"/>
      <c r="AU78" s="15"/>
    </row>
    <row r="79" spans="27:47" ht="12.75">
      <c r="AA79" s="539" t="s">
        <v>1139</v>
      </c>
      <c r="AB79" s="169" t="s">
        <v>1183</v>
      </c>
      <c r="AT79" s="2"/>
      <c r="AU79" s="15"/>
    </row>
    <row r="80" spans="46:47" ht="12.75">
      <c r="AT80" s="2"/>
      <c r="AU80" s="15"/>
    </row>
    <row r="81" spans="46:47" ht="12.75">
      <c r="AT81" s="2"/>
      <c r="AU81" s="15"/>
    </row>
    <row r="82" spans="46:47" ht="12.75">
      <c r="AT82" s="2"/>
      <c r="AU82" s="15"/>
    </row>
    <row r="83" spans="27:45" ht="12.75">
      <c r="AA83" s="438"/>
      <c r="AB83" s="24"/>
      <c r="AC83" s="24"/>
      <c r="AD83" s="24"/>
      <c r="AE83" s="24"/>
      <c r="AF83" s="24"/>
      <c r="AG83" s="24"/>
      <c r="AH83" s="24"/>
      <c r="AI83" s="24"/>
      <c r="AJ83" s="24"/>
      <c r="AK83" s="24"/>
      <c r="AL83" s="24"/>
      <c r="AM83" s="24"/>
      <c r="AN83" s="24"/>
      <c r="AO83" s="24"/>
      <c r="AP83" s="24"/>
      <c r="AQ83" s="24"/>
      <c r="AR83" s="24"/>
      <c r="AS83" s="24"/>
    </row>
    <row r="84" spans="27:45" ht="12.75">
      <c r="AA84" s="438"/>
      <c r="AB84" s="24"/>
      <c r="AC84" s="24"/>
      <c r="AD84" s="24"/>
      <c r="AE84" s="24"/>
      <c r="AF84" s="24"/>
      <c r="AG84" s="24"/>
      <c r="AH84" s="24"/>
      <c r="AI84" s="24"/>
      <c r="AJ84" s="24"/>
      <c r="AK84" s="24"/>
      <c r="AL84" s="24"/>
      <c r="AM84" s="24"/>
      <c r="AN84" s="24"/>
      <c r="AO84" s="24"/>
      <c r="AP84" s="24"/>
      <c r="AQ84" s="24"/>
      <c r="AR84" s="24"/>
      <c r="AS84" s="24"/>
    </row>
    <row r="85" spans="27:45" ht="12.75">
      <c r="AA85" s="438"/>
      <c r="AB85" s="24"/>
      <c r="AC85" s="24"/>
      <c r="AD85" s="24"/>
      <c r="AE85" s="24"/>
      <c r="AF85" s="24"/>
      <c r="AG85" s="24"/>
      <c r="AH85" s="24"/>
      <c r="AI85" s="24"/>
      <c r="AJ85" s="24"/>
      <c r="AK85" s="24"/>
      <c r="AL85" s="24"/>
      <c r="AM85" s="24"/>
      <c r="AN85" s="24"/>
      <c r="AO85" s="24"/>
      <c r="AP85" s="24"/>
      <c r="AQ85" s="24"/>
      <c r="AR85" s="24"/>
      <c r="AS85" s="24"/>
    </row>
    <row r="86" spans="27:45" ht="12.75">
      <c r="AA86" s="438"/>
      <c r="AB86" s="24"/>
      <c r="AC86" s="24"/>
      <c r="AD86" s="24"/>
      <c r="AE86" s="24"/>
      <c r="AF86" s="24"/>
      <c r="AG86" s="24"/>
      <c r="AH86" s="24"/>
      <c r="AI86" s="24"/>
      <c r="AJ86" s="24"/>
      <c r="AK86" s="24"/>
      <c r="AL86" s="24"/>
      <c r="AM86" s="24"/>
      <c r="AN86" s="24"/>
      <c r="AO86" s="24"/>
      <c r="AP86" s="24"/>
      <c r="AQ86" s="24"/>
      <c r="AR86" s="24"/>
      <c r="AS86" s="24"/>
    </row>
    <row r="87" spans="27:45" ht="12.75">
      <c r="AA87" s="438"/>
      <c r="AB87" s="24"/>
      <c r="AC87" s="24"/>
      <c r="AD87" s="24"/>
      <c r="AE87" s="24"/>
      <c r="AF87" s="24"/>
      <c r="AG87" s="24"/>
      <c r="AH87" s="24"/>
      <c r="AI87" s="24"/>
      <c r="AJ87" s="24"/>
      <c r="AK87" s="24"/>
      <c r="AL87" s="24"/>
      <c r="AM87" s="24"/>
      <c r="AN87" s="24"/>
      <c r="AO87" s="24"/>
      <c r="AP87" s="24"/>
      <c r="AQ87" s="24"/>
      <c r="AR87" s="24"/>
      <c r="AS87" s="24"/>
    </row>
    <row r="88" spans="27:45" ht="12.75">
      <c r="AA88" s="438"/>
      <c r="AB88" s="24"/>
      <c r="AC88" s="24"/>
      <c r="AD88" s="24"/>
      <c r="AE88" s="24"/>
      <c r="AF88" s="24"/>
      <c r="AG88" s="24"/>
      <c r="AH88" s="24"/>
      <c r="AI88" s="24"/>
      <c r="AJ88" s="24"/>
      <c r="AK88" s="24"/>
      <c r="AL88" s="24"/>
      <c r="AM88" s="24"/>
      <c r="AN88" s="24"/>
      <c r="AO88" s="24"/>
      <c r="AP88" s="24"/>
      <c r="AQ88" s="24"/>
      <c r="AR88" s="24"/>
      <c r="AS88" s="24"/>
    </row>
    <row r="89" spans="27:45" ht="12.75">
      <c r="AA89" s="438"/>
      <c r="AB89" s="24"/>
      <c r="AC89" s="24"/>
      <c r="AD89" s="24"/>
      <c r="AE89" s="24"/>
      <c r="AF89" s="24"/>
      <c r="AG89" s="24"/>
      <c r="AH89" s="24"/>
      <c r="AI89" s="24"/>
      <c r="AJ89" s="24"/>
      <c r="AK89" s="24"/>
      <c r="AL89" s="24"/>
      <c r="AM89" s="24"/>
      <c r="AN89" s="24"/>
      <c r="AO89" s="24"/>
      <c r="AP89" s="24"/>
      <c r="AQ89" s="24"/>
      <c r="AR89" s="24"/>
      <c r="AS89" s="24"/>
    </row>
    <row r="90" spans="27:45" ht="12.75">
      <c r="AA90" s="438"/>
      <c r="AB90" s="24"/>
      <c r="AC90" s="24"/>
      <c r="AD90" s="24"/>
      <c r="AE90" s="24"/>
      <c r="AF90" s="24"/>
      <c r="AG90" s="24"/>
      <c r="AH90" s="24"/>
      <c r="AI90" s="24"/>
      <c r="AJ90" s="24"/>
      <c r="AK90" s="24"/>
      <c r="AL90" s="24"/>
      <c r="AM90" s="24"/>
      <c r="AN90" s="24"/>
      <c r="AO90" s="24"/>
      <c r="AP90" s="24"/>
      <c r="AQ90" s="24"/>
      <c r="AR90" s="24"/>
      <c r="AS90" s="24"/>
    </row>
    <row r="91" spans="27:45" ht="12.75">
      <c r="AA91" s="438"/>
      <c r="AB91" s="24"/>
      <c r="AC91" s="24"/>
      <c r="AD91" s="24"/>
      <c r="AE91" s="24"/>
      <c r="AF91" s="24"/>
      <c r="AG91" s="24"/>
      <c r="AH91" s="24"/>
      <c r="AI91" s="24"/>
      <c r="AJ91" s="24"/>
      <c r="AK91" s="24"/>
      <c r="AL91" s="24"/>
      <c r="AM91" s="24"/>
      <c r="AN91" s="24"/>
      <c r="AO91" s="24"/>
      <c r="AP91" s="24"/>
      <c r="AQ91" s="24"/>
      <c r="AR91" s="24"/>
      <c r="AS91" s="24"/>
    </row>
    <row r="92" spans="27:45" ht="12.75">
      <c r="AA92" s="24"/>
      <c r="AB92" s="24"/>
      <c r="AC92" s="24"/>
      <c r="AD92" s="24"/>
      <c r="AE92" s="24"/>
      <c r="AF92" s="24"/>
      <c r="AG92" s="24"/>
      <c r="AH92" s="24"/>
      <c r="AI92" s="24"/>
      <c r="AJ92" s="24"/>
      <c r="AK92" s="24"/>
      <c r="AL92" s="24"/>
      <c r="AM92" s="24"/>
      <c r="AN92" s="24"/>
      <c r="AO92" s="24"/>
      <c r="AP92" s="24"/>
      <c r="AQ92" s="24"/>
      <c r="AR92" s="24"/>
      <c r="AS92" s="24"/>
    </row>
    <row r="93" spans="27:45" ht="12.75">
      <c r="AA93" s="24"/>
      <c r="AB93" s="24"/>
      <c r="AC93" s="24"/>
      <c r="AD93" s="24"/>
      <c r="AE93" s="24"/>
      <c r="AF93" s="24"/>
      <c r="AG93" s="24"/>
      <c r="AH93" s="24"/>
      <c r="AI93" s="24"/>
      <c r="AJ93" s="24"/>
      <c r="AK93" s="24"/>
      <c r="AL93" s="24"/>
      <c r="AM93" s="24"/>
      <c r="AN93" s="24"/>
      <c r="AO93" s="24"/>
      <c r="AP93" s="24"/>
      <c r="AQ93" s="24"/>
      <c r="AR93" s="24"/>
      <c r="AS93" s="24"/>
    </row>
    <row r="94" spans="27:45" ht="12.75">
      <c r="AA94" s="24"/>
      <c r="AB94" s="24"/>
      <c r="AC94" s="24"/>
      <c r="AD94" s="24"/>
      <c r="AE94" s="24"/>
      <c r="AF94" s="24"/>
      <c r="AG94" s="24"/>
      <c r="AH94" s="24"/>
      <c r="AI94" s="24"/>
      <c r="AJ94" s="24"/>
      <c r="AK94" s="24"/>
      <c r="AL94" s="24"/>
      <c r="AM94" s="24"/>
      <c r="AN94" s="24"/>
      <c r="AO94" s="24"/>
      <c r="AP94" s="24"/>
      <c r="AQ94" s="24"/>
      <c r="AR94" s="24"/>
      <c r="AS94" s="24"/>
    </row>
    <row r="95" spans="27:45" ht="12.75">
      <c r="AA95" s="24"/>
      <c r="AB95" s="24"/>
      <c r="AC95" s="24"/>
      <c r="AD95" s="24"/>
      <c r="AE95" s="24"/>
      <c r="AF95" s="24"/>
      <c r="AG95" s="24"/>
      <c r="AH95" s="24"/>
      <c r="AI95" s="24"/>
      <c r="AJ95" s="24"/>
      <c r="AK95" s="24"/>
      <c r="AL95" s="24"/>
      <c r="AM95" s="24"/>
      <c r="AN95" s="24"/>
      <c r="AO95" s="24"/>
      <c r="AP95" s="24"/>
      <c r="AQ95" s="24"/>
      <c r="AR95" s="24"/>
      <c r="AS95" s="24"/>
    </row>
    <row r="96" spans="27:45" ht="12.75">
      <c r="AA96" s="24"/>
      <c r="AB96" s="24"/>
      <c r="AC96" s="24"/>
      <c r="AD96" s="24"/>
      <c r="AE96" s="24"/>
      <c r="AF96" s="24"/>
      <c r="AG96" s="24"/>
      <c r="AH96" s="24"/>
      <c r="AI96" s="24"/>
      <c r="AJ96" s="24"/>
      <c r="AK96" s="24"/>
      <c r="AL96" s="24"/>
      <c r="AM96" s="24"/>
      <c r="AN96" s="24"/>
      <c r="AO96" s="24"/>
      <c r="AP96" s="24"/>
      <c r="AQ96" s="24"/>
      <c r="AR96" s="24"/>
      <c r="AS96" s="24"/>
    </row>
    <row r="97" spans="27:45" ht="12.75">
      <c r="AA97" s="24"/>
      <c r="AB97" s="24"/>
      <c r="AC97" s="24"/>
      <c r="AD97" s="24"/>
      <c r="AE97" s="24"/>
      <c r="AF97" s="24"/>
      <c r="AG97" s="24"/>
      <c r="AH97" s="24"/>
      <c r="AI97" s="24"/>
      <c r="AJ97" s="24"/>
      <c r="AK97" s="24"/>
      <c r="AL97" s="24"/>
      <c r="AM97" s="24"/>
      <c r="AN97" s="24"/>
      <c r="AO97" s="24"/>
      <c r="AP97" s="24"/>
      <c r="AQ97" s="24"/>
      <c r="AR97" s="24"/>
      <c r="AS97" s="24"/>
    </row>
    <row r="98" spans="27:45" ht="12.75">
      <c r="AA98" s="24"/>
      <c r="AB98" s="24"/>
      <c r="AC98" s="24"/>
      <c r="AD98" s="24"/>
      <c r="AE98" s="24"/>
      <c r="AF98" s="24"/>
      <c r="AG98" s="24"/>
      <c r="AH98" s="24"/>
      <c r="AI98" s="24"/>
      <c r="AJ98" s="24"/>
      <c r="AK98" s="24"/>
      <c r="AL98" s="24"/>
      <c r="AM98" s="24"/>
      <c r="AN98" s="24"/>
      <c r="AO98" s="24"/>
      <c r="AP98" s="24"/>
      <c r="AQ98" s="24"/>
      <c r="AR98" s="24"/>
      <c r="AS98" s="24"/>
    </row>
    <row r="99" spans="27:45" ht="12.75">
      <c r="AA99" s="24"/>
      <c r="AB99" s="24"/>
      <c r="AC99" s="24"/>
      <c r="AD99" s="24"/>
      <c r="AE99" s="24"/>
      <c r="AF99" s="24"/>
      <c r="AG99" s="24"/>
      <c r="AH99" s="24"/>
      <c r="AI99" s="24"/>
      <c r="AJ99" s="24"/>
      <c r="AK99" s="24"/>
      <c r="AL99" s="24"/>
      <c r="AM99" s="24"/>
      <c r="AN99" s="24"/>
      <c r="AO99" s="24"/>
      <c r="AP99" s="24"/>
      <c r="AQ99" s="24"/>
      <c r="AR99" s="24"/>
      <c r="AS99" s="24"/>
    </row>
    <row r="100" spans="27:45" ht="12.75">
      <c r="AA100" s="24"/>
      <c r="AB100" s="24"/>
      <c r="AC100" s="24"/>
      <c r="AD100" s="24"/>
      <c r="AE100" s="24"/>
      <c r="AF100" s="24"/>
      <c r="AG100" s="24"/>
      <c r="AH100" s="24"/>
      <c r="AI100" s="24"/>
      <c r="AJ100" s="24"/>
      <c r="AK100" s="24"/>
      <c r="AL100" s="24"/>
      <c r="AM100" s="24"/>
      <c r="AN100" s="24"/>
      <c r="AO100" s="24"/>
      <c r="AP100" s="24"/>
      <c r="AQ100" s="24"/>
      <c r="AR100" s="24"/>
      <c r="AS100" s="24"/>
    </row>
    <row r="101" spans="27:45" ht="12.75">
      <c r="AA101" s="24"/>
      <c r="AB101" s="24"/>
      <c r="AC101" s="24"/>
      <c r="AD101" s="24"/>
      <c r="AE101" s="24"/>
      <c r="AF101" s="24"/>
      <c r="AG101" s="24"/>
      <c r="AH101" s="24"/>
      <c r="AI101" s="24"/>
      <c r="AJ101" s="24"/>
      <c r="AK101" s="24"/>
      <c r="AL101" s="24"/>
      <c r="AM101" s="24"/>
      <c r="AN101" s="24"/>
      <c r="AO101" s="24"/>
      <c r="AP101" s="24"/>
      <c r="AQ101" s="24"/>
      <c r="AR101" s="24"/>
      <c r="AS101" s="24"/>
    </row>
    <row r="102" spans="27:45" ht="12.75">
      <c r="AA102" s="24"/>
      <c r="AB102" s="24"/>
      <c r="AC102" s="24"/>
      <c r="AD102" s="24"/>
      <c r="AE102" s="24"/>
      <c r="AF102" s="24"/>
      <c r="AG102" s="24"/>
      <c r="AH102" s="24"/>
      <c r="AI102" s="24"/>
      <c r="AJ102" s="24"/>
      <c r="AK102" s="24"/>
      <c r="AL102" s="24"/>
      <c r="AM102" s="24"/>
      <c r="AN102" s="24"/>
      <c r="AO102" s="24"/>
      <c r="AP102" s="24"/>
      <c r="AQ102" s="24"/>
      <c r="AR102" s="24"/>
      <c r="AS102" s="24"/>
    </row>
    <row r="103" spans="27:45" ht="12.75">
      <c r="AA103" s="24"/>
      <c r="AB103" s="24"/>
      <c r="AC103" s="24"/>
      <c r="AD103" s="24"/>
      <c r="AE103" s="24"/>
      <c r="AF103" s="24"/>
      <c r="AG103" s="24"/>
      <c r="AH103" s="24"/>
      <c r="AI103" s="24"/>
      <c r="AJ103" s="24"/>
      <c r="AK103" s="24"/>
      <c r="AL103" s="24"/>
      <c r="AM103" s="24"/>
      <c r="AN103" s="24"/>
      <c r="AO103" s="24"/>
      <c r="AP103" s="24"/>
      <c r="AQ103" s="24"/>
      <c r="AR103" s="24"/>
      <c r="AS103" s="24"/>
    </row>
    <row r="104" spans="27:45" ht="12.75">
      <c r="AA104" s="24"/>
      <c r="AB104" s="24"/>
      <c r="AC104" s="24"/>
      <c r="AD104" s="24"/>
      <c r="AE104" s="24"/>
      <c r="AF104" s="24"/>
      <c r="AG104" s="24"/>
      <c r="AH104" s="24"/>
      <c r="AI104" s="24"/>
      <c r="AJ104" s="24"/>
      <c r="AK104" s="24"/>
      <c r="AL104" s="24"/>
      <c r="AM104" s="24"/>
      <c r="AN104" s="24"/>
      <c r="AO104" s="24"/>
      <c r="AP104" s="24"/>
      <c r="AQ104" s="24"/>
      <c r="AR104" s="24"/>
      <c r="AS104" s="24"/>
    </row>
    <row r="105" spans="27:45" ht="12.75">
      <c r="AA105" s="24"/>
      <c r="AB105" s="24"/>
      <c r="AC105" s="24"/>
      <c r="AD105" s="24"/>
      <c r="AE105" s="24"/>
      <c r="AF105" s="24"/>
      <c r="AG105" s="24"/>
      <c r="AH105" s="24"/>
      <c r="AI105" s="24"/>
      <c r="AJ105" s="24"/>
      <c r="AK105" s="24"/>
      <c r="AL105" s="24"/>
      <c r="AM105" s="24"/>
      <c r="AN105" s="24"/>
      <c r="AO105" s="24"/>
      <c r="AP105" s="24"/>
      <c r="AQ105" s="24"/>
      <c r="AR105" s="24"/>
      <c r="AS105" s="24"/>
    </row>
  </sheetData>
  <sheetProtection/>
  <mergeCells count="11">
    <mergeCell ref="P1:Z1"/>
    <mergeCell ref="P2:T2"/>
    <mergeCell ref="B1:O1"/>
    <mergeCell ref="U2:Z2"/>
    <mergeCell ref="AI1:AP1"/>
    <mergeCell ref="N2:O2"/>
    <mergeCell ref="H2:M2"/>
    <mergeCell ref="C2:F2"/>
    <mergeCell ref="AA3:AP3"/>
    <mergeCell ref="E3:F3"/>
    <mergeCell ref="C3:D3"/>
  </mergeCells>
  <printOptions/>
  <pageMargins left="0.75" right="0.75" top="1" bottom="1" header="0.5" footer="0.5"/>
  <pageSetup fitToHeight="1" fitToWidth="1" horizontalDpi="600" verticalDpi="600" orientation="landscape" paperSize="8" scale="44" r:id="rId3"/>
  <headerFooter alignWithMargins="0">
    <oddHeader>&amp;C&amp;20&amp;A&amp;R&amp;20Echenevex</oddHeader>
  </headerFooter>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Z105"/>
  <sheetViews>
    <sheetView zoomScale="98" zoomScaleNormal="98" zoomScalePageLayoutView="0" workbookViewId="0" topLeftCell="A1">
      <pane ySplit="1" topLeftCell="A2" activePane="bottomLeft" state="frozen"/>
      <selection pane="topLeft" activeCell="A1" sqref="A1"/>
      <selection pane="bottomLeft" activeCell="A35" sqref="A35:IV35"/>
    </sheetView>
  </sheetViews>
  <sheetFormatPr defaultColWidth="9.140625" defaultRowHeight="12.75"/>
  <cols>
    <col min="1" max="1" width="3.8515625" style="1" customWidth="1"/>
    <col min="2" max="2" width="12.28125" style="0" customWidth="1"/>
    <col min="3" max="3" width="5.28125" style="0" bestFit="1" customWidth="1"/>
    <col min="4" max="4" width="8.8515625" style="1" customWidth="1"/>
    <col min="5" max="5" width="5.140625" style="1" customWidth="1"/>
    <col min="6" max="6" width="3.57421875" style="13" customWidth="1"/>
    <col min="7" max="7" width="5.00390625" style="15" bestFit="1" customWidth="1"/>
    <col min="8" max="8" width="3.7109375" style="1" customWidth="1"/>
    <col min="9" max="9" width="5.421875" style="1" customWidth="1"/>
    <col min="10" max="10" width="14.57421875" style="1" customWidth="1"/>
    <col min="11" max="11" width="3.421875" style="1" customWidth="1"/>
    <col min="12" max="12" width="4.28125" style="1" customWidth="1"/>
    <col min="13" max="13" width="3.8515625" style="1" customWidth="1"/>
    <col min="14" max="14" width="3.7109375" style="1" customWidth="1"/>
    <col min="15" max="15" width="3.8515625" style="1" customWidth="1"/>
    <col min="16" max="16" width="5.57421875" style="2" bestFit="1" customWidth="1"/>
    <col min="17" max="17" width="5.28125" style="1" bestFit="1" customWidth="1"/>
    <col min="18" max="18" width="7.28125" style="1" customWidth="1"/>
    <col min="19" max="19" width="2.421875" style="1" customWidth="1"/>
    <col min="20" max="20" width="3.00390625" style="1" customWidth="1"/>
    <col min="21" max="22" width="7.140625" style="2" customWidth="1"/>
    <col min="23" max="25" width="6.28125" style="1" customWidth="1"/>
    <col min="26" max="26" width="5.57421875" style="1" customWidth="1"/>
    <col min="27" max="27" width="6.7109375" style="2" customWidth="1"/>
    <col min="28" max="28" width="25.7109375" style="2" hidden="1" customWidth="1"/>
    <col min="29" max="35" width="6.7109375" style="2" customWidth="1"/>
    <col min="36" max="36" width="6.8515625" style="2" customWidth="1"/>
    <col min="37" max="37" width="3.57421875" style="2" customWidth="1"/>
    <col min="38" max="41" width="3.7109375" style="2" customWidth="1"/>
    <col min="42" max="42" width="3.421875" style="2" customWidth="1"/>
    <col min="43" max="44" width="3.7109375" style="2" customWidth="1"/>
    <col min="45" max="45" width="8.28125" style="2" customWidth="1"/>
    <col min="46" max="47" width="8.57421875" style="2" customWidth="1"/>
    <col min="48" max="48" width="109.00390625" style="15" bestFit="1" customWidth="1"/>
    <col min="49" max="49" width="19.28125" style="0" bestFit="1" customWidth="1"/>
  </cols>
  <sheetData>
    <row r="1" spans="1:48" ht="12.75">
      <c r="A1" s="19"/>
      <c r="B1" s="774" t="s">
        <v>1094</v>
      </c>
      <c r="C1" s="774"/>
      <c r="D1" s="774"/>
      <c r="E1" s="774"/>
      <c r="F1" s="774"/>
      <c r="G1" s="774"/>
      <c r="H1" s="774"/>
      <c r="I1" s="774"/>
      <c r="J1" s="774"/>
      <c r="K1" s="774"/>
      <c r="L1" s="774"/>
      <c r="M1" s="774"/>
      <c r="N1" s="774"/>
      <c r="O1" s="774"/>
      <c r="P1" s="774"/>
      <c r="Q1" s="774" t="s">
        <v>493</v>
      </c>
      <c r="R1" s="774"/>
      <c r="S1" s="774"/>
      <c r="T1" s="774"/>
      <c r="U1" s="774"/>
      <c r="V1" s="774"/>
      <c r="W1" s="774"/>
      <c r="X1" s="774"/>
      <c r="Y1" s="774"/>
      <c r="Z1" s="774"/>
      <c r="AA1" s="777"/>
      <c r="AB1" s="41"/>
      <c r="AC1" s="434"/>
      <c r="AD1" s="434"/>
      <c r="AE1" s="434"/>
      <c r="AF1" s="434"/>
      <c r="AG1" s="434"/>
      <c r="AH1" s="434"/>
      <c r="AI1" s="434"/>
      <c r="AJ1" s="41"/>
      <c r="AK1" s="777" t="s">
        <v>1162</v>
      </c>
      <c r="AL1" s="770"/>
      <c r="AM1" s="770"/>
      <c r="AN1" s="770"/>
      <c r="AO1" s="770"/>
      <c r="AP1" s="770"/>
      <c r="AQ1" s="770"/>
      <c r="AR1" s="771"/>
      <c r="AS1" s="434"/>
      <c r="AT1" s="434"/>
      <c r="AU1" s="434"/>
      <c r="AV1" s="18"/>
    </row>
    <row r="2" spans="1:48" ht="12.75">
      <c r="A2" s="21"/>
      <c r="B2" s="21" t="s">
        <v>167</v>
      </c>
      <c r="C2" s="716" t="s">
        <v>1319</v>
      </c>
      <c r="D2" s="775" t="s">
        <v>200</v>
      </c>
      <c r="E2" s="775"/>
      <c r="F2" s="775"/>
      <c r="G2" s="775"/>
      <c r="H2" s="21"/>
      <c r="I2" s="775" t="s">
        <v>1095</v>
      </c>
      <c r="J2" s="776"/>
      <c r="K2" s="776"/>
      <c r="L2" s="776"/>
      <c r="M2" s="776"/>
      <c r="N2" s="776"/>
      <c r="O2" s="775" t="s">
        <v>209</v>
      </c>
      <c r="P2" s="774"/>
      <c r="Q2" s="775" t="s">
        <v>1096</v>
      </c>
      <c r="R2" s="776"/>
      <c r="S2" s="776"/>
      <c r="T2" s="776"/>
      <c r="U2" s="776"/>
      <c r="V2" s="775" t="s">
        <v>1097</v>
      </c>
      <c r="W2" s="776"/>
      <c r="X2" s="776"/>
      <c r="Y2" s="776"/>
      <c r="Z2" s="776"/>
      <c r="AA2" s="784"/>
      <c r="AB2" s="20" t="s">
        <v>1154</v>
      </c>
      <c r="AC2" s="20" t="s">
        <v>1141</v>
      </c>
      <c r="AD2" s="20" t="s">
        <v>1142</v>
      </c>
      <c r="AE2" s="19" t="s">
        <v>1161</v>
      </c>
      <c r="AF2" s="19" t="s">
        <v>1160</v>
      </c>
      <c r="AG2" s="32" t="s">
        <v>1159</v>
      </c>
      <c r="AH2" s="19" t="s">
        <v>1158</v>
      </c>
      <c r="AI2" s="19" t="s">
        <v>1157</v>
      </c>
      <c r="AJ2" s="19" t="s">
        <v>1163</v>
      </c>
      <c r="AK2" s="19">
        <v>1</v>
      </c>
      <c r="AL2" s="19">
        <v>2</v>
      </c>
      <c r="AM2" s="19">
        <v>3</v>
      </c>
      <c r="AN2" s="19">
        <v>4</v>
      </c>
      <c r="AO2" s="19">
        <v>5</v>
      </c>
      <c r="AP2" s="19">
        <v>6</v>
      </c>
      <c r="AQ2" s="19">
        <v>7</v>
      </c>
      <c r="AR2" s="19">
        <v>8</v>
      </c>
      <c r="AS2" s="651" t="s">
        <v>1229</v>
      </c>
      <c r="AT2" s="86" t="s">
        <v>1165</v>
      </c>
      <c r="AU2" s="86">
        <v>1024</v>
      </c>
      <c r="AV2" s="529" t="s">
        <v>1130</v>
      </c>
    </row>
    <row r="3" spans="1:48" ht="12.75">
      <c r="A3" s="21" t="s">
        <v>197</v>
      </c>
      <c r="B3" s="21" t="s">
        <v>1098</v>
      </c>
      <c r="C3" s="21"/>
      <c r="D3" s="775" t="s">
        <v>201</v>
      </c>
      <c r="E3" s="775"/>
      <c r="F3" s="775" t="s">
        <v>202</v>
      </c>
      <c r="G3" s="774"/>
      <c r="H3" s="21" t="s">
        <v>1099</v>
      </c>
      <c r="I3" s="21" t="s">
        <v>541</v>
      </c>
      <c r="J3" s="21" t="s">
        <v>556</v>
      </c>
      <c r="K3" s="21" t="s">
        <v>1102</v>
      </c>
      <c r="L3" s="21" t="s">
        <v>197</v>
      </c>
      <c r="M3" s="21" t="s">
        <v>1153</v>
      </c>
      <c r="N3" s="21" t="s">
        <v>196</v>
      </c>
      <c r="O3" s="21"/>
      <c r="P3" s="23" t="s">
        <v>201</v>
      </c>
      <c r="Q3" s="21" t="s">
        <v>545</v>
      </c>
      <c r="R3" s="21" t="s">
        <v>555</v>
      </c>
      <c r="S3" s="21"/>
      <c r="T3" s="21"/>
      <c r="U3" s="23" t="s">
        <v>201</v>
      </c>
      <c r="V3" s="23" t="s">
        <v>556</v>
      </c>
      <c r="W3" s="19" t="s">
        <v>204</v>
      </c>
      <c r="X3" s="21" t="s">
        <v>555</v>
      </c>
      <c r="Y3" s="21" t="s">
        <v>196</v>
      </c>
      <c r="Z3" s="21" t="s">
        <v>203</v>
      </c>
      <c r="AA3" s="122" t="s">
        <v>206</v>
      </c>
      <c r="AB3" s="65"/>
      <c r="AC3" s="781"/>
      <c r="AD3" s="782"/>
      <c r="AE3" s="782"/>
      <c r="AF3" s="782"/>
      <c r="AG3" s="782"/>
      <c r="AH3" s="782"/>
      <c r="AI3" s="782"/>
      <c r="AJ3" s="782"/>
      <c r="AK3" s="782"/>
      <c r="AL3" s="782"/>
      <c r="AM3" s="782"/>
      <c r="AN3" s="782"/>
      <c r="AO3" s="782"/>
      <c r="AP3" s="782"/>
      <c r="AQ3" s="782"/>
      <c r="AR3" s="783"/>
      <c r="AS3" s="501"/>
      <c r="AT3" s="501"/>
      <c r="AU3" s="501"/>
      <c r="AV3" s="119"/>
    </row>
    <row r="4" spans="1:48" ht="12.75">
      <c r="A4" s="48"/>
      <c r="B4" s="55"/>
      <c r="C4" s="55"/>
      <c r="D4" s="48"/>
      <c r="E4" s="48"/>
      <c r="F4" s="49"/>
      <c r="G4" s="50"/>
      <c r="H4" s="48"/>
      <c r="I4" s="48"/>
      <c r="J4" s="48"/>
      <c r="K4" s="48"/>
      <c r="L4" s="48"/>
      <c r="M4" s="48"/>
      <c r="N4" s="48"/>
      <c r="O4" s="48"/>
      <c r="P4" s="56"/>
      <c r="Q4" s="48"/>
      <c r="R4" s="48"/>
      <c r="S4" s="48"/>
      <c r="T4" s="45"/>
      <c r="U4" s="56"/>
      <c r="V4" s="56"/>
      <c r="W4" s="48"/>
      <c r="X4" s="48"/>
      <c r="Y4" s="48"/>
      <c r="Z4" s="48"/>
      <c r="AA4" s="56"/>
      <c r="AB4" s="111"/>
      <c r="AC4" s="116"/>
      <c r="AD4" s="116"/>
      <c r="AE4" s="116"/>
      <c r="AF4" s="116"/>
      <c r="AG4" s="116"/>
      <c r="AH4" s="116"/>
      <c r="AI4" s="116"/>
      <c r="AJ4" s="116"/>
      <c r="AK4" s="116"/>
      <c r="AL4" s="116"/>
      <c r="AM4" s="116"/>
      <c r="AN4" s="116"/>
      <c r="AO4" s="116"/>
      <c r="AP4" s="116"/>
      <c r="AQ4" s="116"/>
      <c r="AR4" s="116"/>
      <c r="AS4" s="116"/>
      <c r="AT4" s="116"/>
      <c r="AU4" s="116"/>
      <c r="AV4" s="109"/>
    </row>
    <row r="5" spans="1:48" ht="12.75">
      <c r="A5" s="21">
        <v>1</v>
      </c>
      <c r="B5" s="245" t="s">
        <v>796</v>
      </c>
      <c r="C5" s="698"/>
      <c r="D5" s="246" t="s">
        <v>264</v>
      </c>
      <c r="E5" s="221">
        <v>335</v>
      </c>
      <c r="F5" s="530" t="s">
        <v>1092</v>
      </c>
      <c r="G5" s="531" t="str">
        <f aca="true" t="shared" si="0" ref="G5:G26">DEC2HEX(E5,4)</f>
        <v>014F</v>
      </c>
      <c r="H5" s="193">
        <v>6</v>
      </c>
      <c r="I5" s="185" t="s">
        <v>542</v>
      </c>
      <c r="J5" s="194" t="s">
        <v>818</v>
      </c>
      <c r="K5" s="195">
        <v>5</v>
      </c>
      <c r="L5" s="196" t="s">
        <v>198</v>
      </c>
      <c r="M5" s="215"/>
      <c r="N5" s="215"/>
      <c r="O5" s="216"/>
      <c r="P5" s="222" t="s">
        <v>210</v>
      </c>
      <c r="Q5" s="185" t="s">
        <v>685</v>
      </c>
      <c r="R5" s="196" t="s">
        <v>225</v>
      </c>
      <c r="S5" s="196" t="s">
        <v>249</v>
      </c>
      <c r="T5" s="185">
        <v>5</v>
      </c>
      <c r="U5" s="222" t="s">
        <v>210</v>
      </c>
      <c r="V5" s="26" t="s">
        <v>0</v>
      </c>
      <c r="W5" s="26" t="s">
        <v>198</v>
      </c>
      <c r="X5" s="26">
        <v>1</v>
      </c>
      <c r="Y5" s="26">
        <f aca="true" t="shared" si="1" ref="Y5:Y26">IF(Z5&lt;9,Z5+3,Z5+4)</f>
        <v>19</v>
      </c>
      <c r="Z5" s="26">
        <v>15</v>
      </c>
      <c r="AA5" s="27" t="s">
        <v>208</v>
      </c>
      <c r="AB5" s="170"/>
      <c r="AC5" s="551"/>
      <c r="AD5" s="552"/>
      <c r="AE5" s="552"/>
      <c r="AF5" s="552"/>
      <c r="AG5" s="552"/>
      <c r="AH5" s="552"/>
      <c r="AI5" s="552"/>
      <c r="AJ5" s="121"/>
      <c r="AK5" s="523"/>
      <c r="AL5" s="523"/>
      <c r="AM5" s="523"/>
      <c r="AN5" s="523"/>
      <c r="AO5" s="523"/>
      <c r="AP5" s="523"/>
      <c r="AQ5" s="523"/>
      <c r="AR5" s="523"/>
      <c r="AS5" s="114"/>
      <c r="AT5" s="523"/>
      <c r="AU5" s="114"/>
      <c r="AV5" s="503"/>
    </row>
    <row r="6" spans="1:48" ht="12.75">
      <c r="A6" s="21">
        <v>2</v>
      </c>
      <c r="B6" s="245" t="s">
        <v>797</v>
      </c>
      <c r="C6" s="698"/>
      <c r="D6" s="246" t="s">
        <v>264</v>
      </c>
      <c r="E6" s="221">
        <v>330</v>
      </c>
      <c r="F6" s="530" t="s">
        <v>1092</v>
      </c>
      <c r="G6" s="531" t="str">
        <f t="shared" si="0"/>
        <v>014A</v>
      </c>
      <c r="H6" s="193">
        <v>6</v>
      </c>
      <c r="I6" s="185" t="s">
        <v>542</v>
      </c>
      <c r="J6" s="194" t="s">
        <v>819</v>
      </c>
      <c r="K6" s="195">
        <v>5</v>
      </c>
      <c r="L6" s="196" t="s">
        <v>198</v>
      </c>
      <c r="M6" s="215"/>
      <c r="N6" s="215"/>
      <c r="O6" s="216"/>
      <c r="P6" s="222" t="s">
        <v>210</v>
      </c>
      <c r="Q6" s="185" t="s">
        <v>685</v>
      </c>
      <c r="R6" s="196" t="s">
        <v>225</v>
      </c>
      <c r="S6" s="196" t="s">
        <v>249</v>
      </c>
      <c r="T6" s="185">
        <v>4</v>
      </c>
      <c r="U6" s="222" t="s">
        <v>210</v>
      </c>
      <c r="V6" s="26" t="s">
        <v>0</v>
      </c>
      <c r="W6" s="26" t="s">
        <v>198</v>
      </c>
      <c r="X6" s="26">
        <v>1</v>
      </c>
      <c r="Y6" s="26">
        <f t="shared" si="1"/>
        <v>19</v>
      </c>
      <c r="Z6" s="26">
        <v>15</v>
      </c>
      <c r="AA6" s="27" t="s">
        <v>207</v>
      </c>
      <c r="AB6" s="114" t="s">
        <v>1155</v>
      </c>
      <c r="AC6" s="551"/>
      <c r="AD6" s="552"/>
      <c r="AE6" s="617"/>
      <c r="AF6" s="617"/>
      <c r="AG6" s="552"/>
      <c r="AH6" s="552"/>
      <c r="AI6" s="552"/>
      <c r="AJ6" s="121"/>
      <c r="AK6" s="523"/>
      <c r="AL6" s="523"/>
      <c r="AM6" s="523"/>
      <c r="AN6" s="523"/>
      <c r="AO6" s="523"/>
      <c r="AP6" s="523"/>
      <c r="AQ6" s="523"/>
      <c r="AR6" s="523"/>
      <c r="AS6" s="114"/>
      <c r="AT6" s="523"/>
      <c r="AU6" s="114"/>
      <c r="AV6" s="612" t="s">
        <v>1327</v>
      </c>
    </row>
    <row r="7" spans="1:48" ht="12.75">
      <c r="A7" s="21">
        <v>3</v>
      </c>
      <c r="B7" s="245" t="s">
        <v>798</v>
      </c>
      <c r="C7" s="698"/>
      <c r="D7" s="246" t="s">
        <v>264</v>
      </c>
      <c r="E7" s="221">
        <v>650</v>
      </c>
      <c r="F7" s="530" t="s">
        <v>1092</v>
      </c>
      <c r="G7" s="531" t="str">
        <f t="shared" si="0"/>
        <v>028A</v>
      </c>
      <c r="H7" s="193">
        <v>6</v>
      </c>
      <c r="I7" s="185" t="s">
        <v>542</v>
      </c>
      <c r="J7" s="194" t="s">
        <v>820</v>
      </c>
      <c r="K7" s="195">
        <v>5</v>
      </c>
      <c r="L7" s="196" t="s">
        <v>198</v>
      </c>
      <c r="M7" s="215"/>
      <c r="N7" s="215"/>
      <c r="O7" s="216"/>
      <c r="P7" s="222" t="s">
        <v>210</v>
      </c>
      <c r="Q7" s="185" t="s">
        <v>685</v>
      </c>
      <c r="R7" s="196" t="s">
        <v>225</v>
      </c>
      <c r="S7" s="196" t="s">
        <v>249</v>
      </c>
      <c r="T7" s="185">
        <v>3</v>
      </c>
      <c r="U7" s="222" t="s">
        <v>210</v>
      </c>
      <c r="V7" s="26" t="s">
        <v>0</v>
      </c>
      <c r="W7" s="26" t="s">
        <v>198</v>
      </c>
      <c r="X7" s="26">
        <v>1</v>
      </c>
      <c r="Y7" s="26">
        <f t="shared" si="1"/>
        <v>18</v>
      </c>
      <c r="Z7" s="26">
        <v>14</v>
      </c>
      <c r="AA7" s="27" t="s">
        <v>208</v>
      </c>
      <c r="AB7" s="114" t="s">
        <v>1155</v>
      </c>
      <c r="AC7" s="551"/>
      <c r="AD7" s="552"/>
      <c r="AE7" s="617"/>
      <c r="AF7" s="617"/>
      <c r="AG7" s="552"/>
      <c r="AH7" s="552"/>
      <c r="AI7" s="552"/>
      <c r="AJ7" s="121"/>
      <c r="AK7" s="523"/>
      <c r="AL7" s="523"/>
      <c r="AM7" s="523"/>
      <c r="AN7" s="523"/>
      <c r="AO7" s="523"/>
      <c r="AP7" s="523"/>
      <c r="AQ7" s="523"/>
      <c r="AR7" s="523"/>
      <c r="AS7" s="114"/>
      <c r="AT7" s="523"/>
      <c r="AU7" s="114"/>
      <c r="AV7" s="612" t="s">
        <v>1327</v>
      </c>
    </row>
    <row r="8" spans="1:48" ht="12.75">
      <c r="A8" s="21">
        <v>4</v>
      </c>
      <c r="B8" s="245" t="s">
        <v>799</v>
      </c>
      <c r="C8" s="698"/>
      <c r="D8" s="246" t="s">
        <v>264</v>
      </c>
      <c r="E8" s="221">
        <v>414</v>
      </c>
      <c r="F8" s="530" t="s">
        <v>1092</v>
      </c>
      <c r="G8" s="531" t="str">
        <f t="shared" si="0"/>
        <v>019E</v>
      </c>
      <c r="H8" s="193">
        <v>6</v>
      </c>
      <c r="I8" s="185" t="s">
        <v>542</v>
      </c>
      <c r="J8" s="194" t="s">
        <v>821</v>
      </c>
      <c r="K8" s="195">
        <v>5</v>
      </c>
      <c r="L8" s="196" t="s">
        <v>198</v>
      </c>
      <c r="M8" s="215"/>
      <c r="N8" s="215"/>
      <c r="O8" s="216"/>
      <c r="P8" s="222" t="s">
        <v>210</v>
      </c>
      <c r="Q8" s="185" t="s">
        <v>685</v>
      </c>
      <c r="R8" s="196" t="s">
        <v>225</v>
      </c>
      <c r="S8" s="196" t="s">
        <v>249</v>
      </c>
      <c r="T8" s="185">
        <v>2</v>
      </c>
      <c r="U8" s="222" t="s">
        <v>210</v>
      </c>
      <c r="V8" s="26" t="s">
        <v>0</v>
      </c>
      <c r="W8" s="26" t="s">
        <v>198</v>
      </c>
      <c r="X8" s="26">
        <v>1</v>
      </c>
      <c r="Y8" s="26">
        <f t="shared" si="1"/>
        <v>18</v>
      </c>
      <c r="Z8" s="26">
        <v>14</v>
      </c>
      <c r="AA8" s="27" t="s">
        <v>207</v>
      </c>
      <c r="AB8" s="170"/>
      <c r="AC8" s="551"/>
      <c r="AD8" s="552"/>
      <c r="AE8" s="552"/>
      <c r="AF8" s="552"/>
      <c r="AG8" s="552"/>
      <c r="AH8" s="552"/>
      <c r="AI8" s="552"/>
      <c r="AJ8" s="121"/>
      <c r="AK8" s="523"/>
      <c r="AL8" s="523"/>
      <c r="AM8" s="523"/>
      <c r="AN8" s="523"/>
      <c r="AO8" s="523"/>
      <c r="AP8" s="523"/>
      <c r="AQ8" s="523"/>
      <c r="AR8" s="523"/>
      <c r="AS8" s="114"/>
      <c r="AT8" s="523"/>
      <c r="AU8" s="114"/>
      <c r="AV8" s="503"/>
    </row>
    <row r="9" spans="1:48" ht="12.75">
      <c r="A9" s="21">
        <v>5</v>
      </c>
      <c r="B9" s="245" t="s">
        <v>800</v>
      </c>
      <c r="C9" s="698"/>
      <c r="D9" s="246" t="s">
        <v>264</v>
      </c>
      <c r="E9" s="221">
        <v>307</v>
      </c>
      <c r="F9" s="530" t="s">
        <v>1092</v>
      </c>
      <c r="G9" s="531" t="str">
        <f t="shared" si="0"/>
        <v>0133</v>
      </c>
      <c r="H9" s="193">
        <v>6</v>
      </c>
      <c r="I9" s="185" t="s">
        <v>542</v>
      </c>
      <c r="J9" s="194" t="s">
        <v>822</v>
      </c>
      <c r="K9" s="195">
        <v>5</v>
      </c>
      <c r="L9" s="196" t="s">
        <v>198</v>
      </c>
      <c r="M9" s="215"/>
      <c r="N9" s="215"/>
      <c r="O9" s="216"/>
      <c r="P9" s="222" t="s">
        <v>210</v>
      </c>
      <c r="Q9" s="185" t="s">
        <v>685</v>
      </c>
      <c r="R9" s="196" t="s">
        <v>225</v>
      </c>
      <c r="S9" s="196" t="s">
        <v>249</v>
      </c>
      <c r="T9" s="185">
        <v>1</v>
      </c>
      <c r="U9" s="222" t="s">
        <v>210</v>
      </c>
      <c r="V9" s="26" t="s">
        <v>0</v>
      </c>
      <c r="W9" s="26" t="s">
        <v>198</v>
      </c>
      <c r="X9" s="26">
        <v>1</v>
      </c>
      <c r="Y9" s="26">
        <f t="shared" si="1"/>
        <v>17</v>
      </c>
      <c r="Z9" s="26">
        <v>13</v>
      </c>
      <c r="AA9" s="27" t="s">
        <v>208</v>
      </c>
      <c r="AB9" s="170"/>
      <c r="AC9" s="551"/>
      <c r="AD9" s="552"/>
      <c r="AE9" s="552"/>
      <c r="AF9" s="552"/>
      <c r="AG9" s="552"/>
      <c r="AH9" s="552"/>
      <c r="AI9" s="552"/>
      <c r="AJ9" s="121"/>
      <c r="AK9" s="523"/>
      <c r="AL9" s="523"/>
      <c r="AM9" s="523"/>
      <c r="AN9" s="523"/>
      <c r="AO9" s="523"/>
      <c r="AP9" s="523"/>
      <c r="AQ9" s="523"/>
      <c r="AR9" s="523"/>
      <c r="AS9" s="114"/>
      <c r="AT9" s="523"/>
      <c r="AU9" s="114"/>
      <c r="AV9" s="628" t="s">
        <v>1233</v>
      </c>
    </row>
    <row r="10" spans="1:48" ht="12.75">
      <c r="A10" s="21">
        <v>6</v>
      </c>
      <c r="B10" s="245" t="s">
        <v>801</v>
      </c>
      <c r="C10" s="698"/>
      <c r="D10" s="246" t="s">
        <v>264</v>
      </c>
      <c r="E10" s="221">
        <v>447</v>
      </c>
      <c r="F10" s="530" t="s">
        <v>1092</v>
      </c>
      <c r="G10" s="531" t="str">
        <f t="shared" si="0"/>
        <v>01BF</v>
      </c>
      <c r="H10" s="193">
        <v>6</v>
      </c>
      <c r="I10" s="185" t="s">
        <v>542</v>
      </c>
      <c r="J10" s="194" t="s">
        <v>823</v>
      </c>
      <c r="K10" s="195">
        <v>5</v>
      </c>
      <c r="L10" s="196" t="s">
        <v>198</v>
      </c>
      <c r="M10" s="215"/>
      <c r="N10" s="215"/>
      <c r="O10" s="216"/>
      <c r="P10" s="222" t="s">
        <v>210</v>
      </c>
      <c r="Q10" s="185" t="s">
        <v>685</v>
      </c>
      <c r="R10" s="196" t="s">
        <v>225</v>
      </c>
      <c r="S10" s="196" t="s">
        <v>248</v>
      </c>
      <c r="T10" s="185">
        <v>6</v>
      </c>
      <c r="U10" s="222" t="s">
        <v>210</v>
      </c>
      <c r="V10" s="26" t="s">
        <v>0</v>
      </c>
      <c r="W10" s="26" t="s">
        <v>198</v>
      </c>
      <c r="X10" s="26">
        <v>1</v>
      </c>
      <c r="Y10" s="26">
        <f t="shared" si="1"/>
        <v>17</v>
      </c>
      <c r="Z10" s="26">
        <v>13</v>
      </c>
      <c r="AA10" s="27" t="s">
        <v>207</v>
      </c>
      <c r="AB10" s="170"/>
      <c r="AC10" s="551"/>
      <c r="AD10" s="552"/>
      <c r="AE10" s="552"/>
      <c r="AF10" s="552"/>
      <c r="AG10" s="552"/>
      <c r="AH10" s="552"/>
      <c r="AI10" s="552"/>
      <c r="AJ10" s="121"/>
      <c r="AK10" s="523"/>
      <c r="AL10" s="523"/>
      <c r="AM10" s="523"/>
      <c r="AN10" s="523"/>
      <c r="AO10" s="523"/>
      <c r="AP10" s="523"/>
      <c r="AQ10" s="523"/>
      <c r="AR10" s="523"/>
      <c r="AS10" s="114"/>
      <c r="AT10" s="523"/>
      <c r="AU10" s="114"/>
      <c r="AV10" s="503"/>
    </row>
    <row r="11" spans="1:48" ht="12.75">
      <c r="A11" s="21">
        <v>7</v>
      </c>
      <c r="B11" s="245" t="s">
        <v>802</v>
      </c>
      <c r="C11" s="698"/>
      <c r="D11" s="246" t="s">
        <v>264</v>
      </c>
      <c r="E11" s="221">
        <v>226</v>
      </c>
      <c r="F11" s="530" t="s">
        <v>1092</v>
      </c>
      <c r="G11" s="531" t="str">
        <f t="shared" si="0"/>
        <v>00E2</v>
      </c>
      <c r="H11" s="193">
        <v>6</v>
      </c>
      <c r="I11" s="185" t="s">
        <v>542</v>
      </c>
      <c r="J11" s="194" t="s">
        <v>824</v>
      </c>
      <c r="K11" s="195">
        <v>5</v>
      </c>
      <c r="L11" s="196" t="s">
        <v>198</v>
      </c>
      <c r="M11" s="215"/>
      <c r="N11" s="215"/>
      <c r="O11" s="216"/>
      <c r="P11" s="222" t="s">
        <v>210</v>
      </c>
      <c r="Q11" s="185" t="s">
        <v>685</v>
      </c>
      <c r="R11" s="196" t="s">
        <v>225</v>
      </c>
      <c r="S11" s="196" t="s">
        <v>248</v>
      </c>
      <c r="T11" s="185">
        <v>5</v>
      </c>
      <c r="U11" s="222" t="s">
        <v>210</v>
      </c>
      <c r="V11" s="26" t="s">
        <v>0</v>
      </c>
      <c r="W11" s="26" t="s">
        <v>198</v>
      </c>
      <c r="X11" s="26">
        <v>1</v>
      </c>
      <c r="Y11" s="26">
        <f t="shared" si="1"/>
        <v>16</v>
      </c>
      <c r="Z11" s="26">
        <v>12</v>
      </c>
      <c r="AA11" s="27" t="s">
        <v>208</v>
      </c>
      <c r="AB11" s="170"/>
      <c r="AC11" s="551"/>
      <c r="AD11" s="552"/>
      <c r="AE11" s="552"/>
      <c r="AF11" s="552"/>
      <c r="AG11" s="552"/>
      <c r="AH11" s="552"/>
      <c r="AI11" s="552"/>
      <c r="AJ11" s="121"/>
      <c r="AK11" s="523"/>
      <c r="AL11" s="523"/>
      <c r="AM11" s="523"/>
      <c r="AN11" s="523"/>
      <c r="AO11" s="523"/>
      <c r="AP11" s="523"/>
      <c r="AQ11" s="523"/>
      <c r="AR11" s="523"/>
      <c r="AS11" s="114"/>
      <c r="AT11" s="620"/>
      <c r="AU11" s="114"/>
      <c r="AV11" s="503"/>
    </row>
    <row r="12" spans="1:48" ht="12.75">
      <c r="A12" s="687">
        <v>8</v>
      </c>
      <c r="B12" s="212" t="s">
        <v>803</v>
      </c>
      <c r="C12" s="698"/>
      <c r="D12" s="246" t="s">
        <v>264</v>
      </c>
      <c r="E12" s="221">
        <v>680</v>
      </c>
      <c r="F12" s="530" t="s">
        <v>1092</v>
      </c>
      <c r="G12" s="531" t="str">
        <f t="shared" si="0"/>
        <v>02A8</v>
      </c>
      <c r="H12" s="193">
        <v>6</v>
      </c>
      <c r="I12" s="185" t="s">
        <v>542</v>
      </c>
      <c r="J12" s="194" t="s">
        <v>825</v>
      </c>
      <c r="K12" s="195">
        <v>5</v>
      </c>
      <c r="L12" s="196" t="s">
        <v>198</v>
      </c>
      <c r="M12" s="215"/>
      <c r="N12" s="215"/>
      <c r="O12" s="216"/>
      <c r="P12" s="222" t="s">
        <v>210</v>
      </c>
      <c r="Q12" s="185" t="s">
        <v>685</v>
      </c>
      <c r="R12" s="196" t="s">
        <v>225</v>
      </c>
      <c r="S12" s="196" t="s">
        <v>248</v>
      </c>
      <c r="T12" s="185">
        <v>4</v>
      </c>
      <c r="U12" s="222" t="s">
        <v>210</v>
      </c>
      <c r="V12" s="26" t="s">
        <v>0</v>
      </c>
      <c r="W12" s="26" t="s">
        <v>198</v>
      </c>
      <c r="X12" s="26">
        <v>1</v>
      </c>
      <c r="Y12" s="26">
        <f t="shared" si="1"/>
        <v>16</v>
      </c>
      <c r="Z12" s="26">
        <v>12</v>
      </c>
      <c r="AA12" s="27" t="s">
        <v>207</v>
      </c>
      <c r="AB12" s="114" t="s">
        <v>1155</v>
      </c>
      <c r="AC12" s="551"/>
      <c r="AD12" s="552"/>
      <c r="AE12" s="617"/>
      <c r="AF12" s="617"/>
      <c r="AG12" s="552"/>
      <c r="AH12" s="552"/>
      <c r="AI12" s="552"/>
      <c r="AJ12" s="121"/>
      <c r="AK12" s="523"/>
      <c r="AL12" s="523"/>
      <c r="AM12" s="523"/>
      <c r="AN12" s="523"/>
      <c r="AO12" s="523"/>
      <c r="AP12" s="523"/>
      <c r="AQ12" s="523"/>
      <c r="AR12" s="523"/>
      <c r="AS12" s="114"/>
      <c r="AT12" s="523"/>
      <c r="AU12" s="114"/>
      <c r="AV12" s="612" t="s">
        <v>1327</v>
      </c>
    </row>
    <row r="13" spans="1:48" ht="12.75">
      <c r="A13" s="21">
        <v>9</v>
      </c>
      <c r="B13" s="245" t="s">
        <v>804</v>
      </c>
      <c r="C13" s="698"/>
      <c r="D13" s="246" t="s">
        <v>264</v>
      </c>
      <c r="E13" s="221">
        <v>424</v>
      </c>
      <c r="F13" s="530" t="s">
        <v>1092</v>
      </c>
      <c r="G13" s="531" t="str">
        <f t="shared" si="0"/>
        <v>01A8</v>
      </c>
      <c r="H13" s="193">
        <v>6</v>
      </c>
      <c r="I13" s="185" t="s">
        <v>542</v>
      </c>
      <c r="J13" s="194" t="s">
        <v>826</v>
      </c>
      <c r="K13" s="195">
        <v>5</v>
      </c>
      <c r="L13" s="196" t="s">
        <v>198</v>
      </c>
      <c r="M13" s="215"/>
      <c r="N13" s="215"/>
      <c r="O13" s="216"/>
      <c r="P13" s="222" t="s">
        <v>210</v>
      </c>
      <c r="Q13" s="185" t="s">
        <v>685</v>
      </c>
      <c r="R13" s="196" t="s">
        <v>225</v>
      </c>
      <c r="S13" s="196" t="s">
        <v>248</v>
      </c>
      <c r="T13" s="185">
        <v>3</v>
      </c>
      <c r="U13" s="222" t="s">
        <v>210</v>
      </c>
      <c r="V13" s="26" t="s">
        <v>0</v>
      </c>
      <c r="W13" s="26" t="s">
        <v>198</v>
      </c>
      <c r="X13" s="26">
        <v>1</v>
      </c>
      <c r="Y13" s="26">
        <f t="shared" si="1"/>
        <v>15</v>
      </c>
      <c r="Z13" s="26">
        <v>11</v>
      </c>
      <c r="AA13" s="27" t="s">
        <v>208</v>
      </c>
      <c r="AB13" s="170"/>
      <c r="AC13" s="551"/>
      <c r="AD13" s="552"/>
      <c r="AE13" s="552"/>
      <c r="AF13" s="552"/>
      <c r="AG13" s="552"/>
      <c r="AH13" s="552"/>
      <c r="AI13" s="552"/>
      <c r="AJ13" s="121"/>
      <c r="AK13" s="523"/>
      <c r="AL13" s="523"/>
      <c r="AM13" s="523"/>
      <c r="AN13" s="523"/>
      <c r="AO13" s="523"/>
      <c r="AP13" s="523"/>
      <c r="AQ13" s="523"/>
      <c r="AR13" s="523"/>
      <c r="AS13" s="114"/>
      <c r="AT13" s="523"/>
      <c r="AU13" s="114"/>
      <c r="AV13" s="503"/>
    </row>
    <row r="14" spans="1:48" ht="12.75">
      <c r="A14" s="21">
        <v>10</v>
      </c>
      <c r="B14" s="245" t="s">
        <v>805</v>
      </c>
      <c r="C14" s="698"/>
      <c r="D14" s="246" t="s">
        <v>264</v>
      </c>
      <c r="E14" s="221">
        <v>419</v>
      </c>
      <c r="F14" s="530" t="s">
        <v>1092</v>
      </c>
      <c r="G14" s="531" t="str">
        <f t="shared" si="0"/>
        <v>01A3</v>
      </c>
      <c r="H14" s="193">
        <v>6</v>
      </c>
      <c r="I14" s="185" t="s">
        <v>542</v>
      </c>
      <c r="J14" s="194" t="s">
        <v>827</v>
      </c>
      <c r="K14" s="195">
        <v>5</v>
      </c>
      <c r="L14" s="196" t="s">
        <v>198</v>
      </c>
      <c r="M14" s="215"/>
      <c r="N14" s="215"/>
      <c r="O14" s="216"/>
      <c r="P14" s="222" t="s">
        <v>210</v>
      </c>
      <c r="Q14" s="185" t="s">
        <v>685</v>
      </c>
      <c r="R14" s="196" t="s">
        <v>225</v>
      </c>
      <c r="S14" s="196" t="s">
        <v>248</v>
      </c>
      <c r="T14" s="185">
        <v>2</v>
      </c>
      <c r="U14" s="222" t="s">
        <v>210</v>
      </c>
      <c r="V14" s="26" t="s">
        <v>0</v>
      </c>
      <c r="W14" s="26" t="s">
        <v>198</v>
      </c>
      <c r="X14" s="26">
        <v>1</v>
      </c>
      <c r="Y14" s="26">
        <f t="shared" si="1"/>
        <v>15</v>
      </c>
      <c r="Z14" s="26">
        <v>11</v>
      </c>
      <c r="AA14" s="27" t="s">
        <v>207</v>
      </c>
      <c r="AB14" s="170"/>
      <c r="AC14" s="551"/>
      <c r="AD14" s="552"/>
      <c r="AE14" s="552"/>
      <c r="AF14" s="552"/>
      <c r="AG14" s="552"/>
      <c r="AH14" s="552"/>
      <c r="AI14" s="552"/>
      <c r="AJ14" s="121"/>
      <c r="AK14" s="523"/>
      <c r="AL14" s="523"/>
      <c r="AM14" s="523"/>
      <c r="AN14" s="523"/>
      <c r="AO14" s="523"/>
      <c r="AP14" s="523"/>
      <c r="AQ14" s="523"/>
      <c r="AR14" s="523"/>
      <c r="AS14" s="114"/>
      <c r="AT14" s="523"/>
      <c r="AU14" s="114"/>
      <c r="AV14" s="503"/>
    </row>
    <row r="15" spans="1:48" ht="12.75">
      <c r="A15" s="21">
        <v>11</v>
      </c>
      <c r="B15" s="245" t="s">
        <v>806</v>
      </c>
      <c r="C15" s="698"/>
      <c r="D15" s="246" t="s">
        <v>264</v>
      </c>
      <c r="E15" s="221">
        <v>34</v>
      </c>
      <c r="F15" s="530" t="s">
        <v>1092</v>
      </c>
      <c r="G15" s="531" t="str">
        <f t="shared" si="0"/>
        <v>0022</v>
      </c>
      <c r="H15" s="193">
        <v>6</v>
      </c>
      <c r="I15" s="185" t="s">
        <v>542</v>
      </c>
      <c r="J15" s="194" t="s">
        <v>828</v>
      </c>
      <c r="K15" s="195">
        <v>5</v>
      </c>
      <c r="L15" s="196" t="s">
        <v>198</v>
      </c>
      <c r="M15" s="215"/>
      <c r="N15" s="215"/>
      <c r="O15" s="216"/>
      <c r="P15" s="222" t="s">
        <v>210</v>
      </c>
      <c r="Q15" s="185" t="s">
        <v>685</v>
      </c>
      <c r="R15" s="196" t="s">
        <v>225</v>
      </c>
      <c r="S15" s="196" t="s">
        <v>248</v>
      </c>
      <c r="T15" s="185">
        <v>1</v>
      </c>
      <c r="U15" s="222" t="s">
        <v>210</v>
      </c>
      <c r="V15" s="26" t="s">
        <v>0</v>
      </c>
      <c r="W15" s="26" t="s">
        <v>198</v>
      </c>
      <c r="X15" s="26">
        <v>1</v>
      </c>
      <c r="Y15" s="26">
        <f t="shared" si="1"/>
        <v>14</v>
      </c>
      <c r="Z15" s="26">
        <v>10</v>
      </c>
      <c r="AA15" s="27" t="s">
        <v>208</v>
      </c>
      <c r="AB15" s="114" t="s">
        <v>1155</v>
      </c>
      <c r="AC15" s="551"/>
      <c r="AD15" s="552"/>
      <c r="AE15" s="552"/>
      <c r="AF15" s="552"/>
      <c r="AG15" s="552"/>
      <c r="AH15" s="552"/>
      <c r="AI15" s="552"/>
      <c r="AJ15" s="121"/>
      <c r="AK15" s="523"/>
      <c r="AL15" s="523"/>
      <c r="AM15" s="523"/>
      <c r="AN15" s="523"/>
      <c r="AO15" s="523"/>
      <c r="AP15" s="523"/>
      <c r="AQ15" s="523"/>
      <c r="AR15" s="523"/>
      <c r="AS15" s="114"/>
      <c r="AT15" s="523"/>
      <c r="AU15" s="114"/>
      <c r="AV15" s="503"/>
    </row>
    <row r="16" spans="1:48" ht="13.5" thickBot="1">
      <c r="A16" s="21">
        <v>12</v>
      </c>
      <c r="B16" s="245" t="s">
        <v>807</v>
      </c>
      <c r="C16" s="698"/>
      <c r="D16" s="246" t="s">
        <v>264</v>
      </c>
      <c r="E16" s="221">
        <v>625</v>
      </c>
      <c r="F16" s="530" t="s">
        <v>1092</v>
      </c>
      <c r="G16" s="531" t="str">
        <f t="shared" si="0"/>
        <v>0271</v>
      </c>
      <c r="H16" s="193">
        <v>6</v>
      </c>
      <c r="I16" s="185" t="s">
        <v>542</v>
      </c>
      <c r="J16" s="194" t="s">
        <v>829</v>
      </c>
      <c r="K16" s="195">
        <v>5</v>
      </c>
      <c r="L16" s="196" t="s">
        <v>198</v>
      </c>
      <c r="M16" s="215"/>
      <c r="N16" s="215"/>
      <c r="O16" s="216"/>
      <c r="P16" s="222" t="s">
        <v>210</v>
      </c>
      <c r="Q16" s="185" t="s">
        <v>685</v>
      </c>
      <c r="R16" s="196" t="s">
        <v>225</v>
      </c>
      <c r="S16" s="196" t="s">
        <v>247</v>
      </c>
      <c r="T16" s="185">
        <v>6</v>
      </c>
      <c r="U16" s="222" t="s">
        <v>210</v>
      </c>
      <c r="V16" s="26" t="s">
        <v>0</v>
      </c>
      <c r="W16" s="26" t="s">
        <v>198</v>
      </c>
      <c r="X16" s="26">
        <v>1</v>
      </c>
      <c r="Y16" s="26">
        <f t="shared" si="1"/>
        <v>14</v>
      </c>
      <c r="Z16" s="26">
        <v>10</v>
      </c>
      <c r="AA16" s="27" t="s">
        <v>207</v>
      </c>
      <c r="AB16" s="114" t="s">
        <v>1155</v>
      </c>
      <c r="AC16" s="551"/>
      <c r="AD16" s="552"/>
      <c r="AE16" s="617"/>
      <c r="AF16" s="617"/>
      <c r="AG16" s="552"/>
      <c r="AH16" s="552"/>
      <c r="AI16" s="552"/>
      <c r="AJ16" s="121"/>
      <c r="AK16" s="523"/>
      <c r="AL16" s="523"/>
      <c r="AM16" s="523"/>
      <c r="AN16" s="523"/>
      <c r="AO16" s="523"/>
      <c r="AP16" s="523"/>
      <c r="AQ16" s="523"/>
      <c r="AR16" s="523"/>
      <c r="AS16" s="114"/>
      <c r="AT16" s="523"/>
      <c r="AU16" s="114"/>
      <c r="AV16" s="612" t="s">
        <v>1327</v>
      </c>
    </row>
    <row r="17" spans="1:48" ht="13.5" thickBot="1">
      <c r="A17" s="117">
        <v>13</v>
      </c>
      <c r="B17" s="297" t="s">
        <v>808</v>
      </c>
      <c r="C17" s="717"/>
      <c r="D17" s="298" t="s">
        <v>264</v>
      </c>
      <c r="E17" s="299">
        <v>506</v>
      </c>
      <c r="F17" s="664" t="s">
        <v>1092</v>
      </c>
      <c r="G17" s="665" t="str">
        <f t="shared" si="0"/>
        <v>01FA</v>
      </c>
      <c r="H17" s="289">
        <v>6</v>
      </c>
      <c r="I17" s="290" t="s">
        <v>542</v>
      </c>
      <c r="J17" s="291" t="s">
        <v>830</v>
      </c>
      <c r="K17" s="292">
        <v>5</v>
      </c>
      <c r="L17" s="293" t="s">
        <v>198</v>
      </c>
      <c r="M17" s="300"/>
      <c r="N17" s="300"/>
      <c r="O17" s="301"/>
      <c r="P17" s="302" t="s">
        <v>210</v>
      </c>
      <c r="Q17" s="290" t="s">
        <v>685</v>
      </c>
      <c r="R17" s="293" t="s">
        <v>225</v>
      </c>
      <c r="S17" s="293" t="s">
        <v>247</v>
      </c>
      <c r="T17" s="290">
        <v>5</v>
      </c>
      <c r="U17" s="302" t="s">
        <v>210</v>
      </c>
      <c r="V17" s="165" t="s">
        <v>0</v>
      </c>
      <c r="W17" s="165" t="s">
        <v>198</v>
      </c>
      <c r="X17" s="165">
        <v>1</v>
      </c>
      <c r="Y17" s="165">
        <f t="shared" si="1"/>
        <v>13</v>
      </c>
      <c r="Z17" s="165">
        <v>9</v>
      </c>
      <c r="AA17" s="166" t="s">
        <v>208</v>
      </c>
      <c r="AB17" s="129" t="s">
        <v>1155</v>
      </c>
      <c r="AC17" s="551"/>
      <c r="AD17" s="552"/>
      <c r="AE17" s="625"/>
      <c r="AF17" s="625"/>
      <c r="AG17" s="552"/>
      <c r="AH17" s="552"/>
      <c r="AI17" s="552"/>
      <c r="AJ17" s="155"/>
      <c r="AK17" s="523"/>
      <c r="AL17" s="523"/>
      <c r="AM17" s="523"/>
      <c r="AN17" s="523"/>
      <c r="AO17" s="523"/>
      <c r="AP17" s="523"/>
      <c r="AQ17" s="523"/>
      <c r="AR17" s="523"/>
      <c r="AS17" s="114"/>
      <c r="AT17" s="523"/>
      <c r="AU17" s="129"/>
      <c r="AV17" s="612" t="s">
        <v>1443</v>
      </c>
    </row>
    <row r="18" spans="1:48" ht="12.75">
      <c r="A18" s="130">
        <v>14</v>
      </c>
      <c r="B18" s="303" t="s">
        <v>809</v>
      </c>
      <c r="C18" s="718"/>
      <c r="D18" s="255" t="s">
        <v>264</v>
      </c>
      <c r="E18" s="256">
        <v>589</v>
      </c>
      <c r="F18" s="608" t="s">
        <v>1092</v>
      </c>
      <c r="G18" s="609" t="str">
        <f t="shared" si="0"/>
        <v>024D</v>
      </c>
      <c r="H18" s="304">
        <v>6</v>
      </c>
      <c r="I18" s="257" t="s">
        <v>542</v>
      </c>
      <c r="J18" s="305" t="s">
        <v>831</v>
      </c>
      <c r="K18" s="306">
        <v>5</v>
      </c>
      <c r="L18" s="258" t="s">
        <v>198</v>
      </c>
      <c r="M18" s="307"/>
      <c r="N18" s="307"/>
      <c r="O18" s="308"/>
      <c r="P18" s="259" t="s">
        <v>210</v>
      </c>
      <c r="Q18" s="257" t="s">
        <v>685</v>
      </c>
      <c r="R18" s="258" t="s">
        <v>225</v>
      </c>
      <c r="S18" s="258" t="s">
        <v>247</v>
      </c>
      <c r="T18" s="257">
        <v>4</v>
      </c>
      <c r="U18" s="259" t="s">
        <v>210</v>
      </c>
      <c r="V18" s="167" t="s">
        <v>0</v>
      </c>
      <c r="W18" s="167" t="s">
        <v>198</v>
      </c>
      <c r="X18" s="167">
        <v>1</v>
      </c>
      <c r="Y18" s="167">
        <f t="shared" si="1"/>
        <v>13</v>
      </c>
      <c r="Z18" s="167">
        <v>9</v>
      </c>
      <c r="AA18" s="168" t="s">
        <v>207</v>
      </c>
      <c r="AB18" s="172"/>
      <c r="AC18" s="624"/>
      <c r="AD18" s="625"/>
      <c r="AE18" s="625"/>
      <c r="AF18" s="625"/>
      <c r="AG18" s="625"/>
      <c r="AH18" s="625"/>
      <c r="AI18" s="625"/>
      <c r="AJ18" s="645"/>
      <c r="AK18" s="523"/>
      <c r="AL18" s="523"/>
      <c r="AM18" s="523"/>
      <c r="AN18" s="523"/>
      <c r="AO18" s="523"/>
      <c r="AP18" s="523"/>
      <c r="AQ18" s="523"/>
      <c r="AR18" s="523"/>
      <c r="AS18" s="114"/>
      <c r="AT18" s="523"/>
      <c r="AU18" s="658"/>
      <c r="AV18" s="505"/>
    </row>
    <row r="19" spans="1:48" ht="12.75">
      <c r="A19" s="21">
        <v>15</v>
      </c>
      <c r="B19" s="245" t="s">
        <v>810</v>
      </c>
      <c r="C19" s="698"/>
      <c r="D19" s="246" t="s">
        <v>264</v>
      </c>
      <c r="E19" s="221">
        <v>546</v>
      </c>
      <c r="F19" s="530" t="s">
        <v>1092</v>
      </c>
      <c r="G19" s="531" t="str">
        <f t="shared" si="0"/>
        <v>0222</v>
      </c>
      <c r="H19" s="193">
        <v>6</v>
      </c>
      <c r="I19" s="185" t="s">
        <v>542</v>
      </c>
      <c r="J19" s="194" t="s">
        <v>832</v>
      </c>
      <c r="K19" s="195">
        <v>5</v>
      </c>
      <c r="L19" s="196" t="s">
        <v>198</v>
      </c>
      <c r="M19" s="215"/>
      <c r="N19" s="215"/>
      <c r="O19" s="216"/>
      <c r="P19" s="222" t="s">
        <v>210</v>
      </c>
      <c r="Q19" s="185" t="s">
        <v>685</v>
      </c>
      <c r="R19" s="196" t="s">
        <v>225</v>
      </c>
      <c r="S19" s="196" t="s">
        <v>247</v>
      </c>
      <c r="T19" s="185">
        <v>3</v>
      </c>
      <c r="U19" s="222" t="s">
        <v>210</v>
      </c>
      <c r="V19" s="26" t="s">
        <v>0</v>
      </c>
      <c r="W19" s="26" t="s">
        <v>198</v>
      </c>
      <c r="X19" s="26">
        <v>1</v>
      </c>
      <c r="Y19" s="26">
        <f t="shared" si="1"/>
        <v>11</v>
      </c>
      <c r="Z19" s="26">
        <v>8</v>
      </c>
      <c r="AA19" s="27" t="s">
        <v>208</v>
      </c>
      <c r="AB19" s="170"/>
      <c r="AC19" s="551"/>
      <c r="AD19" s="552"/>
      <c r="AE19" s="552"/>
      <c r="AF19" s="552"/>
      <c r="AG19" s="552"/>
      <c r="AH19" s="552"/>
      <c r="AI19" s="552"/>
      <c r="AJ19" s="576"/>
      <c r="AK19" s="523"/>
      <c r="AL19" s="523"/>
      <c r="AM19" s="523"/>
      <c r="AN19" s="523"/>
      <c r="AO19" s="523"/>
      <c r="AP19" s="523"/>
      <c r="AQ19" s="523"/>
      <c r="AR19" s="523"/>
      <c r="AS19" s="114"/>
      <c r="AT19" s="523"/>
      <c r="AU19" s="578"/>
      <c r="AV19" s="503"/>
    </row>
    <row r="20" spans="1:48" ht="12.75">
      <c r="A20" s="21">
        <v>16</v>
      </c>
      <c r="B20" s="245" t="s">
        <v>811</v>
      </c>
      <c r="C20" s="698"/>
      <c r="D20" s="246" t="s">
        <v>264</v>
      </c>
      <c r="E20" s="221">
        <v>473</v>
      </c>
      <c r="F20" s="530" t="s">
        <v>1092</v>
      </c>
      <c r="G20" s="531" t="str">
        <f t="shared" si="0"/>
        <v>01D9</v>
      </c>
      <c r="H20" s="193">
        <v>6</v>
      </c>
      <c r="I20" s="185" t="s">
        <v>542</v>
      </c>
      <c r="J20" s="194" t="s">
        <v>833</v>
      </c>
      <c r="K20" s="195">
        <v>5</v>
      </c>
      <c r="L20" s="196" t="s">
        <v>198</v>
      </c>
      <c r="M20" s="215"/>
      <c r="N20" s="215"/>
      <c r="O20" s="216"/>
      <c r="P20" s="222" t="s">
        <v>210</v>
      </c>
      <c r="Q20" s="185" t="s">
        <v>685</v>
      </c>
      <c r="R20" s="196" t="s">
        <v>225</v>
      </c>
      <c r="S20" s="196" t="s">
        <v>247</v>
      </c>
      <c r="T20" s="185">
        <v>2</v>
      </c>
      <c r="U20" s="222" t="s">
        <v>210</v>
      </c>
      <c r="V20" s="26" t="s">
        <v>0</v>
      </c>
      <c r="W20" s="26" t="s">
        <v>198</v>
      </c>
      <c r="X20" s="26">
        <v>1</v>
      </c>
      <c r="Y20" s="26">
        <f t="shared" si="1"/>
        <v>11</v>
      </c>
      <c r="Z20" s="26">
        <v>8</v>
      </c>
      <c r="AA20" s="27" t="s">
        <v>207</v>
      </c>
      <c r="AB20" s="114" t="s">
        <v>1155</v>
      </c>
      <c r="AC20" s="551"/>
      <c r="AD20" s="552"/>
      <c r="AE20" s="552"/>
      <c r="AF20" s="552"/>
      <c r="AG20" s="552"/>
      <c r="AH20" s="552"/>
      <c r="AI20" s="552"/>
      <c r="AJ20" s="576"/>
      <c r="AK20" s="523"/>
      <c r="AL20" s="523"/>
      <c r="AM20" s="523"/>
      <c r="AN20" s="523"/>
      <c r="AO20" s="523"/>
      <c r="AP20" s="523"/>
      <c r="AQ20" s="523"/>
      <c r="AR20" s="523"/>
      <c r="AS20" s="114"/>
      <c r="AT20" s="523"/>
      <c r="AU20" s="578"/>
      <c r="AV20" s="503"/>
    </row>
    <row r="21" spans="1:48" ht="12.75">
      <c r="A21" s="21">
        <v>17</v>
      </c>
      <c r="B21" s="245" t="s">
        <v>812</v>
      </c>
      <c r="C21" s="698"/>
      <c r="D21" s="246" t="s">
        <v>264</v>
      </c>
      <c r="E21" s="221">
        <v>475</v>
      </c>
      <c r="F21" s="530" t="s">
        <v>1092</v>
      </c>
      <c r="G21" s="531" t="str">
        <f t="shared" si="0"/>
        <v>01DB</v>
      </c>
      <c r="H21" s="193">
        <v>6</v>
      </c>
      <c r="I21" s="185" t="s">
        <v>542</v>
      </c>
      <c r="J21" s="194" t="s">
        <v>834</v>
      </c>
      <c r="K21" s="195">
        <v>5</v>
      </c>
      <c r="L21" s="196" t="s">
        <v>198</v>
      </c>
      <c r="M21" s="215"/>
      <c r="N21" s="215"/>
      <c r="O21" s="216"/>
      <c r="P21" s="222" t="s">
        <v>210</v>
      </c>
      <c r="Q21" s="185" t="s">
        <v>685</v>
      </c>
      <c r="R21" s="196" t="s">
        <v>225</v>
      </c>
      <c r="S21" s="196" t="s">
        <v>247</v>
      </c>
      <c r="T21" s="185">
        <v>1</v>
      </c>
      <c r="U21" s="222" t="s">
        <v>210</v>
      </c>
      <c r="V21" s="26" t="s">
        <v>0</v>
      </c>
      <c r="W21" s="26" t="s">
        <v>198</v>
      </c>
      <c r="X21" s="26">
        <v>1</v>
      </c>
      <c r="Y21" s="26">
        <f t="shared" si="1"/>
        <v>10</v>
      </c>
      <c r="Z21" s="26">
        <v>7</v>
      </c>
      <c r="AA21" s="27" t="s">
        <v>208</v>
      </c>
      <c r="AB21" s="170"/>
      <c r="AC21" s="551"/>
      <c r="AD21" s="552"/>
      <c r="AE21" s="552"/>
      <c r="AF21" s="552"/>
      <c r="AG21" s="552"/>
      <c r="AH21" s="552"/>
      <c r="AI21" s="552"/>
      <c r="AJ21" s="576"/>
      <c r="AK21" s="523"/>
      <c r="AL21" s="523"/>
      <c r="AM21" s="523"/>
      <c r="AN21" s="523"/>
      <c r="AO21" s="523"/>
      <c r="AP21" s="523"/>
      <c r="AQ21" s="523"/>
      <c r="AR21" s="523"/>
      <c r="AS21" s="114"/>
      <c r="AT21" s="523"/>
      <c r="AU21" s="578"/>
      <c r="AV21" s="503"/>
    </row>
    <row r="22" spans="1:48" ht="12.75">
      <c r="A22" s="21">
        <v>18</v>
      </c>
      <c r="B22" s="245" t="s">
        <v>813</v>
      </c>
      <c r="C22" s="698"/>
      <c r="D22" s="246" t="s">
        <v>264</v>
      </c>
      <c r="E22" s="221">
        <v>196</v>
      </c>
      <c r="F22" s="530" t="s">
        <v>1092</v>
      </c>
      <c r="G22" s="531" t="str">
        <f t="shared" si="0"/>
        <v>00C4</v>
      </c>
      <c r="H22" s="193">
        <v>6</v>
      </c>
      <c r="I22" s="185" t="s">
        <v>542</v>
      </c>
      <c r="J22" s="194" t="s">
        <v>835</v>
      </c>
      <c r="K22" s="195">
        <v>5</v>
      </c>
      <c r="L22" s="196" t="s">
        <v>198</v>
      </c>
      <c r="M22" s="215"/>
      <c r="N22" s="215"/>
      <c r="O22" s="216"/>
      <c r="P22" s="222" t="s">
        <v>210</v>
      </c>
      <c r="Q22" s="185" t="s">
        <v>685</v>
      </c>
      <c r="R22" s="196" t="s">
        <v>225</v>
      </c>
      <c r="S22" s="196" t="s">
        <v>195</v>
      </c>
      <c r="T22" s="185">
        <v>5</v>
      </c>
      <c r="U22" s="222" t="s">
        <v>210</v>
      </c>
      <c r="V22" s="26" t="s">
        <v>0</v>
      </c>
      <c r="W22" s="26" t="s">
        <v>198</v>
      </c>
      <c r="X22" s="26">
        <v>1</v>
      </c>
      <c r="Y22" s="26">
        <f t="shared" si="1"/>
        <v>10</v>
      </c>
      <c r="Z22" s="26">
        <v>7</v>
      </c>
      <c r="AA22" s="27" t="s">
        <v>207</v>
      </c>
      <c r="AB22" s="170"/>
      <c r="AC22" s="551"/>
      <c r="AD22" s="552"/>
      <c r="AE22" s="552"/>
      <c r="AF22" s="552"/>
      <c r="AG22" s="552"/>
      <c r="AH22" s="552"/>
      <c r="AI22" s="552"/>
      <c r="AJ22" s="576"/>
      <c r="AK22" s="523"/>
      <c r="AL22" s="523"/>
      <c r="AM22" s="523"/>
      <c r="AN22" s="523"/>
      <c r="AO22" s="523"/>
      <c r="AP22" s="523"/>
      <c r="AQ22" s="523"/>
      <c r="AR22" s="523"/>
      <c r="AS22" s="114"/>
      <c r="AT22" s="523"/>
      <c r="AU22" s="578"/>
      <c r="AV22" s="503"/>
    </row>
    <row r="23" spans="1:48" ht="12.75">
      <c r="A23" s="21">
        <v>19</v>
      </c>
      <c r="B23" s="245" t="s">
        <v>814</v>
      </c>
      <c r="C23" s="698"/>
      <c r="D23" s="246" t="s">
        <v>264</v>
      </c>
      <c r="E23" s="221">
        <v>346</v>
      </c>
      <c r="F23" s="530" t="s">
        <v>1092</v>
      </c>
      <c r="G23" s="531" t="str">
        <f t="shared" si="0"/>
        <v>015A</v>
      </c>
      <c r="H23" s="193">
        <v>6</v>
      </c>
      <c r="I23" s="185" t="s">
        <v>542</v>
      </c>
      <c r="J23" s="194" t="s">
        <v>836</v>
      </c>
      <c r="K23" s="195">
        <v>5</v>
      </c>
      <c r="L23" s="196" t="s">
        <v>198</v>
      </c>
      <c r="M23" s="215"/>
      <c r="N23" s="215"/>
      <c r="O23" s="216"/>
      <c r="P23" s="222" t="s">
        <v>210</v>
      </c>
      <c r="Q23" s="185" t="s">
        <v>685</v>
      </c>
      <c r="R23" s="196" t="s">
        <v>225</v>
      </c>
      <c r="S23" s="196" t="s">
        <v>195</v>
      </c>
      <c r="T23" s="185">
        <v>4</v>
      </c>
      <c r="U23" s="222" t="s">
        <v>210</v>
      </c>
      <c r="V23" s="26" t="s">
        <v>0</v>
      </c>
      <c r="W23" s="26" t="s">
        <v>198</v>
      </c>
      <c r="X23" s="26">
        <v>1</v>
      </c>
      <c r="Y23" s="26">
        <f t="shared" si="1"/>
        <v>9</v>
      </c>
      <c r="Z23" s="26">
        <v>6</v>
      </c>
      <c r="AA23" s="27" t="s">
        <v>208</v>
      </c>
      <c r="AB23" s="170"/>
      <c r="AC23" s="551"/>
      <c r="AD23" s="552"/>
      <c r="AE23" s="552"/>
      <c r="AF23" s="552"/>
      <c r="AG23" s="552"/>
      <c r="AH23" s="552"/>
      <c r="AI23" s="552"/>
      <c r="AJ23" s="576"/>
      <c r="AK23" s="523"/>
      <c r="AL23" s="523"/>
      <c r="AM23" s="523"/>
      <c r="AN23" s="523"/>
      <c r="AO23" s="523"/>
      <c r="AP23" s="523"/>
      <c r="AQ23" s="523"/>
      <c r="AR23" s="523"/>
      <c r="AS23" s="114"/>
      <c r="AT23" s="523"/>
      <c r="AU23" s="578"/>
      <c r="AV23" s="503"/>
    </row>
    <row r="24" spans="1:48" ht="12.75">
      <c r="A24" s="21">
        <v>20</v>
      </c>
      <c r="B24" s="245" t="s">
        <v>815</v>
      </c>
      <c r="C24" s="698"/>
      <c r="D24" s="246" t="s">
        <v>264</v>
      </c>
      <c r="E24" s="221">
        <v>48</v>
      </c>
      <c r="F24" s="530" t="s">
        <v>1092</v>
      </c>
      <c r="G24" s="531" t="str">
        <f t="shared" si="0"/>
        <v>0030</v>
      </c>
      <c r="H24" s="193">
        <v>6</v>
      </c>
      <c r="I24" s="185" t="s">
        <v>542</v>
      </c>
      <c r="J24" s="194" t="s">
        <v>837</v>
      </c>
      <c r="K24" s="195">
        <v>5</v>
      </c>
      <c r="L24" s="196" t="s">
        <v>198</v>
      </c>
      <c r="M24" s="215"/>
      <c r="N24" s="215"/>
      <c r="O24" s="216"/>
      <c r="P24" s="222" t="s">
        <v>210</v>
      </c>
      <c r="Q24" s="185" t="s">
        <v>685</v>
      </c>
      <c r="R24" s="196" t="s">
        <v>225</v>
      </c>
      <c r="S24" s="196" t="s">
        <v>195</v>
      </c>
      <c r="T24" s="185">
        <v>3</v>
      </c>
      <c r="U24" s="222" t="s">
        <v>210</v>
      </c>
      <c r="V24" s="26" t="s">
        <v>0</v>
      </c>
      <c r="W24" s="26" t="s">
        <v>198</v>
      </c>
      <c r="X24" s="26">
        <v>1</v>
      </c>
      <c r="Y24" s="26">
        <f t="shared" si="1"/>
        <v>9</v>
      </c>
      <c r="Z24" s="26">
        <v>6</v>
      </c>
      <c r="AA24" s="27" t="s">
        <v>207</v>
      </c>
      <c r="AB24" s="170"/>
      <c r="AC24" s="551"/>
      <c r="AD24" s="552"/>
      <c r="AE24" s="552"/>
      <c r="AF24" s="552"/>
      <c r="AG24" s="552"/>
      <c r="AH24" s="552"/>
      <c r="AI24" s="552"/>
      <c r="AJ24" s="576"/>
      <c r="AK24" s="523"/>
      <c r="AL24" s="523"/>
      <c r="AM24" s="523"/>
      <c r="AN24" s="523"/>
      <c r="AO24" s="523"/>
      <c r="AP24" s="523"/>
      <c r="AQ24" s="523"/>
      <c r="AR24" s="523"/>
      <c r="AS24" s="114"/>
      <c r="AT24" s="523"/>
      <c r="AU24" s="578"/>
      <c r="AV24" s="503"/>
    </row>
    <row r="25" spans="1:48" ht="12.75">
      <c r="A25" s="21">
        <v>21</v>
      </c>
      <c r="B25" s="245" t="s">
        <v>816</v>
      </c>
      <c r="C25" s="698"/>
      <c r="D25" s="246" t="s">
        <v>264</v>
      </c>
      <c r="E25" s="221">
        <v>640</v>
      </c>
      <c r="F25" s="530" t="s">
        <v>1092</v>
      </c>
      <c r="G25" s="531" t="str">
        <f t="shared" si="0"/>
        <v>0280</v>
      </c>
      <c r="H25" s="193">
        <v>6</v>
      </c>
      <c r="I25" s="185" t="s">
        <v>542</v>
      </c>
      <c r="J25" s="194" t="s">
        <v>838</v>
      </c>
      <c r="K25" s="195">
        <v>5</v>
      </c>
      <c r="L25" s="196" t="s">
        <v>198</v>
      </c>
      <c r="M25" s="215"/>
      <c r="N25" s="215"/>
      <c r="O25" s="216"/>
      <c r="P25" s="222" t="s">
        <v>210</v>
      </c>
      <c r="Q25" s="185" t="s">
        <v>685</v>
      </c>
      <c r="R25" s="196" t="s">
        <v>225</v>
      </c>
      <c r="S25" s="196" t="s">
        <v>195</v>
      </c>
      <c r="T25" s="185">
        <v>2</v>
      </c>
      <c r="U25" s="222" t="s">
        <v>210</v>
      </c>
      <c r="V25" s="26" t="s">
        <v>0</v>
      </c>
      <c r="W25" s="26" t="s">
        <v>198</v>
      </c>
      <c r="X25" s="26">
        <v>1</v>
      </c>
      <c r="Y25" s="26">
        <f t="shared" si="1"/>
        <v>8</v>
      </c>
      <c r="Z25" s="26">
        <v>5</v>
      </c>
      <c r="AA25" s="27" t="s">
        <v>208</v>
      </c>
      <c r="AB25" s="114" t="s">
        <v>1155</v>
      </c>
      <c r="AC25" s="551"/>
      <c r="AD25" s="552"/>
      <c r="AE25" s="552"/>
      <c r="AF25" s="552"/>
      <c r="AG25" s="552"/>
      <c r="AH25" s="552"/>
      <c r="AI25" s="552"/>
      <c r="AJ25" s="576"/>
      <c r="AK25" s="523"/>
      <c r="AL25" s="523"/>
      <c r="AM25" s="523"/>
      <c r="AN25" s="523"/>
      <c r="AO25" s="523"/>
      <c r="AP25" s="523"/>
      <c r="AQ25" s="523"/>
      <c r="AR25" s="523"/>
      <c r="AS25" s="114"/>
      <c r="AT25" s="523"/>
      <c r="AU25" s="578"/>
      <c r="AV25" s="503"/>
    </row>
    <row r="26" spans="1:48" ht="12.75">
      <c r="A26" s="21">
        <v>22</v>
      </c>
      <c r="B26" s="245" t="s">
        <v>817</v>
      </c>
      <c r="C26" s="698"/>
      <c r="D26" s="246" t="s">
        <v>264</v>
      </c>
      <c r="E26" s="221">
        <v>477</v>
      </c>
      <c r="F26" s="530" t="s">
        <v>1092</v>
      </c>
      <c r="G26" s="531" t="str">
        <f t="shared" si="0"/>
        <v>01DD</v>
      </c>
      <c r="H26" s="193">
        <v>6</v>
      </c>
      <c r="I26" s="185" t="s">
        <v>542</v>
      </c>
      <c r="J26" s="194" t="s">
        <v>839</v>
      </c>
      <c r="K26" s="195">
        <v>5</v>
      </c>
      <c r="L26" s="196" t="s">
        <v>198</v>
      </c>
      <c r="M26" s="215"/>
      <c r="N26" s="215"/>
      <c r="O26" s="216"/>
      <c r="P26" s="222" t="s">
        <v>210</v>
      </c>
      <c r="Q26" s="185" t="s">
        <v>685</v>
      </c>
      <c r="R26" s="196" t="s">
        <v>225</v>
      </c>
      <c r="S26" s="196" t="s">
        <v>195</v>
      </c>
      <c r="T26" s="185">
        <v>1</v>
      </c>
      <c r="U26" s="222" t="s">
        <v>210</v>
      </c>
      <c r="V26" s="26" t="s">
        <v>0</v>
      </c>
      <c r="W26" s="26" t="s">
        <v>198</v>
      </c>
      <c r="X26" s="26">
        <v>1</v>
      </c>
      <c r="Y26" s="26">
        <f t="shared" si="1"/>
        <v>8</v>
      </c>
      <c r="Z26" s="26">
        <v>5</v>
      </c>
      <c r="AA26" s="27" t="s">
        <v>207</v>
      </c>
      <c r="AB26" s="170"/>
      <c r="AC26" s="551"/>
      <c r="AD26" s="552"/>
      <c r="AE26" s="552"/>
      <c r="AF26" s="552"/>
      <c r="AG26" s="552"/>
      <c r="AH26" s="552"/>
      <c r="AI26" s="552"/>
      <c r="AJ26" s="121"/>
      <c r="AK26" s="523"/>
      <c r="AL26" s="523"/>
      <c r="AM26" s="523"/>
      <c r="AN26" s="523"/>
      <c r="AO26" s="523"/>
      <c r="AP26" s="523"/>
      <c r="AQ26" s="523"/>
      <c r="AR26" s="523"/>
      <c r="AS26" s="114"/>
      <c r="AT26" s="523"/>
      <c r="AU26" s="578"/>
      <c r="AV26" s="503"/>
    </row>
    <row r="27" spans="1:48" ht="12.75">
      <c r="A27" s="48"/>
      <c r="B27" s="55"/>
      <c r="C27" s="55"/>
      <c r="D27" s="53"/>
      <c r="E27" s="54"/>
      <c r="F27" s="512"/>
      <c r="G27" s="513"/>
      <c r="H27" s="51"/>
      <c r="I27" s="51"/>
      <c r="J27" s="48"/>
      <c r="K27" s="60"/>
      <c r="L27" s="48"/>
      <c r="M27" s="48"/>
      <c r="N27" s="48"/>
      <c r="O27" s="48"/>
      <c r="P27" s="56"/>
      <c r="Q27" s="51"/>
      <c r="R27" s="52"/>
      <c r="S27" s="48"/>
      <c r="T27" s="48"/>
      <c r="U27" s="56"/>
      <c r="V27" s="57"/>
      <c r="W27" s="57"/>
      <c r="X27" s="57"/>
      <c r="Y27" s="113"/>
      <c r="Z27" s="113"/>
      <c r="AA27" s="113"/>
      <c r="AB27" s="113"/>
      <c r="AC27" s="113"/>
      <c r="AD27" s="113"/>
      <c r="AE27" s="113"/>
      <c r="AF27" s="113"/>
      <c r="AG27" s="113"/>
      <c r="AH27" s="113"/>
      <c r="AI27" s="113"/>
      <c r="AJ27" s="113"/>
      <c r="AK27" s="113"/>
      <c r="AL27" s="113"/>
      <c r="AM27" s="113"/>
      <c r="AN27" s="113"/>
      <c r="AO27" s="113"/>
      <c r="AP27" s="113"/>
      <c r="AQ27" s="113"/>
      <c r="AR27" s="113"/>
      <c r="AS27" s="113"/>
      <c r="AT27" s="113"/>
      <c r="AU27" s="113"/>
      <c r="AV27" s="109"/>
    </row>
    <row r="28" spans="1:48" ht="12.75">
      <c r="A28" s="21">
        <v>23</v>
      </c>
      <c r="B28" s="182" t="s">
        <v>858</v>
      </c>
      <c r="C28" s="700"/>
      <c r="D28" s="246" t="s">
        <v>264</v>
      </c>
      <c r="E28" s="221">
        <v>753</v>
      </c>
      <c r="F28" s="530" t="s">
        <v>1092</v>
      </c>
      <c r="G28" s="531" t="str">
        <f aca="true" t="shared" si="2" ref="G28:G46">DEC2HEX(E28,4)</f>
        <v>02F1</v>
      </c>
      <c r="H28" s="185">
        <v>6</v>
      </c>
      <c r="I28" s="185" t="s">
        <v>859</v>
      </c>
      <c r="J28" s="196" t="s">
        <v>0</v>
      </c>
      <c r="K28" s="195">
        <v>5</v>
      </c>
      <c r="L28" s="196" t="s">
        <v>1100</v>
      </c>
      <c r="M28" s="196">
        <v>2</v>
      </c>
      <c r="N28" s="196">
        <v>9</v>
      </c>
      <c r="O28" s="196" t="s">
        <v>223</v>
      </c>
      <c r="P28" s="222" t="s">
        <v>217</v>
      </c>
      <c r="Q28" s="185" t="s">
        <v>685</v>
      </c>
      <c r="R28" s="196" t="s">
        <v>225</v>
      </c>
      <c r="S28" s="196" t="s">
        <v>205</v>
      </c>
      <c r="T28" s="196">
        <v>4</v>
      </c>
      <c r="U28" s="222" t="s">
        <v>212</v>
      </c>
      <c r="V28" s="26" t="s">
        <v>0</v>
      </c>
      <c r="W28" s="26" t="s">
        <v>198</v>
      </c>
      <c r="X28" s="26">
        <v>1</v>
      </c>
      <c r="Y28" s="26">
        <f aca="true" t="shared" si="3" ref="Y28:Y46">IF(Z28&lt;9,Z28+3,Z28+4)</f>
        <v>7</v>
      </c>
      <c r="Z28" s="26">
        <v>4</v>
      </c>
      <c r="AA28" s="27" t="s">
        <v>208</v>
      </c>
      <c r="AB28" s="170"/>
      <c r="AC28" s="551"/>
      <c r="AD28" s="552"/>
      <c r="AE28" s="552"/>
      <c r="AF28" s="552"/>
      <c r="AG28" s="552"/>
      <c r="AH28" s="552"/>
      <c r="AI28" s="552"/>
      <c r="AJ28" s="550"/>
      <c r="AK28" s="523"/>
      <c r="AL28" s="523"/>
      <c r="AM28" s="523"/>
      <c r="AN28" s="523"/>
      <c r="AO28" s="523"/>
      <c r="AP28" s="523"/>
      <c r="AQ28" s="523"/>
      <c r="AR28" s="523"/>
      <c r="AS28" s="578"/>
      <c r="AT28" s="523"/>
      <c r="AU28" s="578"/>
      <c r="AV28" s="503"/>
    </row>
    <row r="29" spans="1:48" ht="12.75">
      <c r="A29" s="21">
        <v>24</v>
      </c>
      <c r="B29" s="247" t="s">
        <v>857</v>
      </c>
      <c r="C29" s="699"/>
      <c r="D29" s="248" t="s">
        <v>264</v>
      </c>
      <c r="E29" s="227">
        <v>581</v>
      </c>
      <c r="F29" s="519" t="s">
        <v>1092</v>
      </c>
      <c r="G29" s="518" t="str">
        <f t="shared" si="2"/>
        <v>0245</v>
      </c>
      <c r="H29" s="231">
        <v>7</v>
      </c>
      <c r="I29" s="231" t="s">
        <v>859</v>
      </c>
      <c r="J29" s="249" t="s">
        <v>0</v>
      </c>
      <c r="K29" s="229">
        <v>5</v>
      </c>
      <c r="L29" s="249" t="s">
        <v>1100</v>
      </c>
      <c r="M29" s="249">
        <v>2</v>
      </c>
      <c r="N29" s="249">
        <v>8</v>
      </c>
      <c r="O29" s="249" t="s">
        <v>223</v>
      </c>
      <c r="P29" s="250" t="s">
        <v>216</v>
      </c>
      <c r="Q29" s="231" t="s">
        <v>685</v>
      </c>
      <c r="R29" s="249" t="s">
        <v>225</v>
      </c>
      <c r="S29" s="249" t="s">
        <v>205</v>
      </c>
      <c r="T29" s="249">
        <v>3</v>
      </c>
      <c r="U29" s="250" t="s">
        <v>216</v>
      </c>
      <c r="V29" s="28" t="s">
        <v>0</v>
      </c>
      <c r="W29" s="666" t="s">
        <v>205</v>
      </c>
      <c r="X29" s="28">
        <v>2</v>
      </c>
      <c r="Y29" s="28">
        <f t="shared" si="3"/>
        <v>9</v>
      </c>
      <c r="Z29" s="28">
        <v>6</v>
      </c>
      <c r="AA29" s="29" t="s">
        <v>207</v>
      </c>
      <c r="AB29" s="170"/>
      <c r="AC29" s="551"/>
      <c r="AD29" s="552"/>
      <c r="AE29" s="552"/>
      <c r="AF29" s="552"/>
      <c r="AG29" s="552"/>
      <c r="AH29" s="552"/>
      <c r="AI29" s="552"/>
      <c r="AJ29" s="620"/>
      <c r="AK29" s="523"/>
      <c r="AL29" s="523"/>
      <c r="AM29" s="523"/>
      <c r="AN29" s="523"/>
      <c r="AO29" s="523"/>
      <c r="AP29" s="523"/>
      <c r="AQ29" s="523"/>
      <c r="AR29" s="523"/>
      <c r="AS29" s="578"/>
      <c r="AT29" s="523"/>
      <c r="AU29" s="578"/>
      <c r="AV29" s="503"/>
    </row>
    <row r="30" spans="1:48" ht="12.75">
      <c r="A30" s="21">
        <v>25</v>
      </c>
      <c r="B30" s="182" t="s">
        <v>856</v>
      </c>
      <c r="C30" s="700"/>
      <c r="D30" s="246" t="s">
        <v>264</v>
      </c>
      <c r="E30" s="221">
        <v>14</v>
      </c>
      <c r="F30" s="530" t="s">
        <v>1092</v>
      </c>
      <c r="G30" s="531" t="str">
        <f t="shared" si="2"/>
        <v>000E</v>
      </c>
      <c r="H30" s="185">
        <v>6</v>
      </c>
      <c r="I30" s="185" t="s">
        <v>859</v>
      </c>
      <c r="J30" s="196" t="s">
        <v>0</v>
      </c>
      <c r="K30" s="195">
        <v>5</v>
      </c>
      <c r="L30" s="196" t="s">
        <v>1100</v>
      </c>
      <c r="M30" s="196">
        <v>2</v>
      </c>
      <c r="N30" s="196">
        <v>7</v>
      </c>
      <c r="O30" s="196" t="s">
        <v>223</v>
      </c>
      <c r="P30" s="222" t="s">
        <v>215</v>
      </c>
      <c r="Q30" s="185" t="s">
        <v>685</v>
      </c>
      <c r="R30" s="196" t="s">
        <v>225</v>
      </c>
      <c r="S30" s="196" t="s">
        <v>205</v>
      </c>
      <c r="T30" s="196">
        <v>3</v>
      </c>
      <c r="U30" s="222" t="s">
        <v>215</v>
      </c>
      <c r="V30" s="26" t="s">
        <v>0</v>
      </c>
      <c r="W30" s="26" t="s">
        <v>198</v>
      </c>
      <c r="X30" s="26">
        <v>1</v>
      </c>
      <c r="Y30" s="26">
        <f t="shared" si="3"/>
        <v>7</v>
      </c>
      <c r="Z30" s="26">
        <v>4</v>
      </c>
      <c r="AA30" s="27" t="s">
        <v>207</v>
      </c>
      <c r="AB30" s="170"/>
      <c r="AC30" s="551"/>
      <c r="AD30" s="552"/>
      <c r="AE30" s="552"/>
      <c r="AF30" s="552"/>
      <c r="AG30" s="552"/>
      <c r="AH30" s="552"/>
      <c r="AI30" s="552"/>
      <c r="AJ30" s="550"/>
      <c r="AK30" s="523"/>
      <c r="AL30" s="523"/>
      <c r="AM30" s="523"/>
      <c r="AN30" s="523"/>
      <c r="AO30" s="523"/>
      <c r="AP30" s="523"/>
      <c r="AQ30" s="523"/>
      <c r="AR30" s="523"/>
      <c r="AS30" s="578"/>
      <c r="AT30" s="523"/>
      <c r="AU30" s="578"/>
      <c r="AV30" s="503"/>
    </row>
    <row r="31" spans="1:48" ht="12.75">
      <c r="A31" s="21">
        <v>26</v>
      </c>
      <c r="B31" s="247" t="s">
        <v>855</v>
      </c>
      <c r="C31" s="699"/>
      <c r="D31" s="248" t="s">
        <v>264</v>
      </c>
      <c r="E31" s="227">
        <v>124</v>
      </c>
      <c r="F31" s="519" t="s">
        <v>1092</v>
      </c>
      <c r="G31" s="518" t="str">
        <f t="shared" si="2"/>
        <v>007C</v>
      </c>
      <c r="H31" s="231">
        <v>2</v>
      </c>
      <c r="I31" s="231" t="s">
        <v>859</v>
      </c>
      <c r="J31" s="249" t="s">
        <v>0</v>
      </c>
      <c r="K31" s="229">
        <v>5</v>
      </c>
      <c r="L31" s="249" t="s">
        <v>1100</v>
      </c>
      <c r="M31" s="249">
        <v>2</v>
      </c>
      <c r="N31" s="249">
        <v>6</v>
      </c>
      <c r="O31" s="249" t="s">
        <v>223</v>
      </c>
      <c r="P31" s="250" t="s">
        <v>210</v>
      </c>
      <c r="Q31" s="231" t="s">
        <v>685</v>
      </c>
      <c r="R31" s="249" t="s">
        <v>225</v>
      </c>
      <c r="S31" s="249" t="s">
        <v>205</v>
      </c>
      <c r="T31" s="249">
        <v>3</v>
      </c>
      <c r="U31" s="250" t="s">
        <v>210</v>
      </c>
      <c r="V31" s="28" t="s">
        <v>0</v>
      </c>
      <c r="W31" s="28" t="s">
        <v>205</v>
      </c>
      <c r="X31" s="28">
        <v>2</v>
      </c>
      <c r="Y31" s="28">
        <f t="shared" si="3"/>
        <v>8</v>
      </c>
      <c r="Z31" s="28">
        <v>5</v>
      </c>
      <c r="AA31" s="29" t="s">
        <v>208</v>
      </c>
      <c r="AB31" s="170"/>
      <c r="AC31" s="551"/>
      <c r="AD31" s="552"/>
      <c r="AE31" s="552"/>
      <c r="AF31" s="552"/>
      <c r="AG31" s="552"/>
      <c r="AH31" s="552"/>
      <c r="AI31" s="552"/>
      <c r="AJ31" s="620"/>
      <c r="AK31" s="523"/>
      <c r="AL31" s="523"/>
      <c r="AM31" s="523"/>
      <c r="AN31" s="523"/>
      <c r="AO31" s="523"/>
      <c r="AP31" s="523"/>
      <c r="AQ31" s="523"/>
      <c r="AR31" s="523"/>
      <c r="AS31" s="578"/>
      <c r="AT31" s="523"/>
      <c r="AU31" s="578"/>
      <c r="AV31" s="503"/>
    </row>
    <row r="32" spans="1:48" ht="12.75">
      <c r="A32" s="21">
        <v>27</v>
      </c>
      <c r="B32" s="182" t="s">
        <v>854</v>
      </c>
      <c r="C32" s="700"/>
      <c r="D32" s="246" t="s">
        <v>264</v>
      </c>
      <c r="E32" s="221">
        <v>757</v>
      </c>
      <c r="F32" s="530" t="s">
        <v>1092</v>
      </c>
      <c r="G32" s="531" t="str">
        <f t="shared" si="2"/>
        <v>02F5</v>
      </c>
      <c r="H32" s="185">
        <v>6</v>
      </c>
      <c r="I32" s="185" t="s">
        <v>859</v>
      </c>
      <c r="J32" s="196" t="s">
        <v>0</v>
      </c>
      <c r="K32" s="195">
        <v>5</v>
      </c>
      <c r="L32" s="196" t="s">
        <v>1100</v>
      </c>
      <c r="M32" s="196">
        <v>2</v>
      </c>
      <c r="N32" s="196">
        <v>5</v>
      </c>
      <c r="O32" s="196" t="s">
        <v>223</v>
      </c>
      <c r="P32" s="222" t="s">
        <v>214</v>
      </c>
      <c r="Q32" s="185" t="s">
        <v>685</v>
      </c>
      <c r="R32" s="196" t="s">
        <v>225</v>
      </c>
      <c r="S32" s="196" t="s">
        <v>205</v>
      </c>
      <c r="T32" s="196">
        <v>3</v>
      </c>
      <c r="U32" s="222" t="s">
        <v>214</v>
      </c>
      <c r="V32" s="223" t="s">
        <v>0</v>
      </c>
      <c r="W32" s="26" t="s">
        <v>198</v>
      </c>
      <c r="X32" s="26">
        <v>1</v>
      </c>
      <c r="Y32" s="26">
        <f t="shared" si="3"/>
        <v>6</v>
      </c>
      <c r="Z32" s="26">
        <v>3</v>
      </c>
      <c r="AA32" s="27" t="s">
        <v>208</v>
      </c>
      <c r="AB32" s="170"/>
      <c r="AC32" s="551"/>
      <c r="AD32" s="552"/>
      <c r="AE32" s="552"/>
      <c r="AF32" s="552"/>
      <c r="AG32" s="552"/>
      <c r="AH32" s="552"/>
      <c r="AI32" s="552"/>
      <c r="AJ32" s="550"/>
      <c r="AK32" s="523"/>
      <c r="AL32" s="523"/>
      <c r="AM32" s="523"/>
      <c r="AN32" s="523"/>
      <c r="AO32" s="523"/>
      <c r="AP32" s="523"/>
      <c r="AQ32" s="523"/>
      <c r="AR32" s="523"/>
      <c r="AS32" s="578"/>
      <c r="AT32" s="523"/>
      <c r="AU32" s="578"/>
      <c r="AV32" s="503"/>
    </row>
    <row r="33" spans="1:48" ht="12.75">
      <c r="A33" s="21">
        <v>28</v>
      </c>
      <c r="B33" s="182" t="s">
        <v>853</v>
      </c>
      <c r="C33" s="700"/>
      <c r="D33" s="246" t="s">
        <v>264</v>
      </c>
      <c r="E33" s="221">
        <v>190</v>
      </c>
      <c r="F33" s="530" t="s">
        <v>1092</v>
      </c>
      <c r="G33" s="531" t="str">
        <f t="shared" si="2"/>
        <v>00BE</v>
      </c>
      <c r="H33" s="185">
        <v>6</v>
      </c>
      <c r="I33" s="185" t="s">
        <v>859</v>
      </c>
      <c r="J33" s="196" t="s">
        <v>0</v>
      </c>
      <c r="K33" s="195">
        <v>5</v>
      </c>
      <c r="L33" s="196" t="s">
        <v>1100</v>
      </c>
      <c r="M33" s="196">
        <v>2</v>
      </c>
      <c r="N33" s="196">
        <v>4</v>
      </c>
      <c r="O33" s="196" t="s">
        <v>223</v>
      </c>
      <c r="P33" s="222" t="s">
        <v>213</v>
      </c>
      <c r="Q33" s="185" t="s">
        <v>685</v>
      </c>
      <c r="R33" s="196" t="s">
        <v>225</v>
      </c>
      <c r="S33" s="196" t="s">
        <v>205</v>
      </c>
      <c r="T33" s="196">
        <v>3</v>
      </c>
      <c r="U33" s="222" t="s">
        <v>213</v>
      </c>
      <c r="V33" s="223" t="s">
        <v>0</v>
      </c>
      <c r="W33" s="26" t="s">
        <v>198</v>
      </c>
      <c r="X33" s="26">
        <v>1</v>
      </c>
      <c r="Y33" s="26">
        <f t="shared" si="3"/>
        <v>6</v>
      </c>
      <c r="Z33" s="26">
        <v>3</v>
      </c>
      <c r="AA33" s="27" t="s">
        <v>207</v>
      </c>
      <c r="AB33" s="170"/>
      <c r="AC33" s="551"/>
      <c r="AD33" s="552"/>
      <c r="AE33" s="552"/>
      <c r="AF33" s="552"/>
      <c r="AG33" s="552"/>
      <c r="AH33" s="552"/>
      <c r="AI33" s="552"/>
      <c r="AJ33" s="550"/>
      <c r="AK33" s="523"/>
      <c r="AL33" s="523"/>
      <c r="AM33" s="523"/>
      <c r="AN33" s="523"/>
      <c r="AO33" s="523"/>
      <c r="AP33" s="523"/>
      <c r="AQ33" s="523"/>
      <c r="AR33" s="523"/>
      <c r="AS33" s="578"/>
      <c r="AT33" s="523"/>
      <c r="AU33" s="578"/>
      <c r="AV33" s="503"/>
    </row>
    <row r="34" spans="1:48" ht="12.75">
      <c r="A34" s="21">
        <v>29</v>
      </c>
      <c r="B34" s="247" t="s">
        <v>852</v>
      </c>
      <c r="C34" s="699"/>
      <c r="D34" s="248" t="s">
        <v>264</v>
      </c>
      <c r="E34" s="227">
        <v>9</v>
      </c>
      <c r="F34" s="519" t="s">
        <v>1092</v>
      </c>
      <c r="G34" s="518" t="str">
        <f t="shared" si="2"/>
        <v>0009</v>
      </c>
      <c r="H34" s="231">
        <v>6</v>
      </c>
      <c r="I34" s="231" t="s">
        <v>859</v>
      </c>
      <c r="J34" s="249" t="s">
        <v>0</v>
      </c>
      <c r="K34" s="229">
        <v>5</v>
      </c>
      <c r="L34" s="249" t="s">
        <v>1100</v>
      </c>
      <c r="M34" s="249">
        <v>2</v>
      </c>
      <c r="N34" s="249">
        <v>3</v>
      </c>
      <c r="O34" s="249" t="s">
        <v>223</v>
      </c>
      <c r="P34" s="250" t="s">
        <v>212</v>
      </c>
      <c r="Q34" s="231" t="s">
        <v>685</v>
      </c>
      <c r="R34" s="249" t="s">
        <v>225</v>
      </c>
      <c r="S34" s="249" t="s">
        <v>205</v>
      </c>
      <c r="T34" s="249">
        <v>3</v>
      </c>
      <c r="U34" s="250" t="s">
        <v>212</v>
      </c>
      <c r="V34" s="28" t="s">
        <v>0</v>
      </c>
      <c r="W34" s="28" t="s">
        <v>205</v>
      </c>
      <c r="X34" s="28">
        <v>2</v>
      </c>
      <c r="Y34" s="28">
        <f t="shared" si="3"/>
        <v>8</v>
      </c>
      <c r="Z34" s="28">
        <v>5</v>
      </c>
      <c r="AA34" s="29" t="s">
        <v>207</v>
      </c>
      <c r="AB34" s="170"/>
      <c r="AC34" s="551"/>
      <c r="AD34" s="552"/>
      <c r="AE34" s="552"/>
      <c r="AF34" s="552"/>
      <c r="AG34" s="552"/>
      <c r="AH34" s="552"/>
      <c r="AI34" s="552"/>
      <c r="AJ34" s="550"/>
      <c r="AK34" s="523"/>
      <c r="AL34" s="523"/>
      <c r="AM34" s="523"/>
      <c r="AN34" s="523"/>
      <c r="AO34" s="523"/>
      <c r="AP34" s="523"/>
      <c r="AQ34" s="523"/>
      <c r="AR34" s="523"/>
      <c r="AS34" s="552" t="s">
        <v>1229</v>
      </c>
      <c r="AT34" s="523"/>
      <c r="AU34" s="578"/>
      <c r="AV34" s="503"/>
    </row>
    <row r="35" spans="1:49" ht="12.75">
      <c r="A35" s="688">
        <v>30</v>
      </c>
      <c r="B35" s="212" t="s">
        <v>851</v>
      </c>
      <c r="C35" s="700"/>
      <c r="D35" s="246" t="s">
        <v>264</v>
      </c>
      <c r="E35" s="221">
        <v>525</v>
      </c>
      <c r="F35" s="530" t="s">
        <v>1092</v>
      </c>
      <c r="G35" s="531" t="str">
        <f t="shared" si="2"/>
        <v>020D</v>
      </c>
      <c r="H35" s="185">
        <v>6</v>
      </c>
      <c r="I35" s="185" t="s">
        <v>859</v>
      </c>
      <c r="J35" s="196" t="s">
        <v>0</v>
      </c>
      <c r="K35" s="195">
        <v>5</v>
      </c>
      <c r="L35" s="196" t="s">
        <v>1100</v>
      </c>
      <c r="M35" s="196">
        <v>2</v>
      </c>
      <c r="N35" s="196">
        <v>2</v>
      </c>
      <c r="O35" s="196" t="s">
        <v>54</v>
      </c>
      <c r="P35" s="222" t="s">
        <v>222</v>
      </c>
      <c r="Q35" s="185" t="s">
        <v>685</v>
      </c>
      <c r="R35" s="196" t="s">
        <v>225</v>
      </c>
      <c r="S35" s="196" t="s">
        <v>205</v>
      </c>
      <c r="T35" s="196">
        <v>2</v>
      </c>
      <c r="U35" s="222" t="s">
        <v>216</v>
      </c>
      <c r="V35" s="26" t="s">
        <v>0</v>
      </c>
      <c r="W35" s="26" t="s">
        <v>198</v>
      </c>
      <c r="X35" s="26">
        <v>1</v>
      </c>
      <c r="Y35" s="26">
        <f t="shared" si="3"/>
        <v>5</v>
      </c>
      <c r="Z35" s="26">
        <v>2</v>
      </c>
      <c r="AA35" s="27" t="s">
        <v>208</v>
      </c>
      <c r="AB35" s="170"/>
      <c r="AC35" s="551"/>
      <c r="AD35" s="552"/>
      <c r="AE35" s="552"/>
      <c r="AF35" s="552"/>
      <c r="AG35" s="552"/>
      <c r="AH35" s="552"/>
      <c r="AI35" s="552"/>
      <c r="AJ35" s="550"/>
      <c r="AK35" s="523"/>
      <c r="AL35" s="523"/>
      <c r="AM35" s="523"/>
      <c r="AN35" s="523"/>
      <c r="AO35" s="523"/>
      <c r="AP35" s="523"/>
      <c r="AQ35" s="523"/>
      <c r="AR35" s="523"/>
      <c r="AS35" s="578"/>
      <c r="AT35" s="523"/>
      <c r="AU35" s="578"/>
      <c r="AV35" s="672"/>
      <c r="AW35" s="10"/>
    </row>
    <row r="36" spans="1:48" ht="12.75">
      <c r="A36" s="21">
        <v>31</v>
      </c>
      <c r="B36" s="182" t="s">
        <v>850</v>
      </c>
      <c r="C36" s="700"/>
      <c r="D36" s="246" t="s">
        <v>264</v>
      </c>
      <c r="E36" s="221">
        <v>632</v>
      </c>
      <c r="F36" s="530" t="s">
        <v>1092</v>
      </c>
      <c r="G36" s="531" t="str">
        <f t="shared" si="2"/>
        <v>0278</v>
      </c>
      <c r="H36" s="185">
        <v>7</v>
      </c>
      <c r="I36" s="185" t="s">
        <v>859</v>
      </c>
      <c r="J36" s="196" t="s">
        <v>0</v>
      </c>
      <c r="K36" s="195">
        <v>5</v>
      </c>
      <c r="L36" s="196" t="s">
        <v>1100</v>
      </c>
      <c r="M36" s="196">
        <v>2</v>
      </c>
      <c r="N36" s="196">
        <v>1</v>
      </c>
      <c r="O36" s="196" t="s">
        <v>54</v>
      </c>
      <c r="P36" s="222" t="s">
        <v>221</v>
      </c>
      <c r="Q36" s="185" t="s">
        <v>685</v>
      </c>
      <c r="R36" s="196" t="s">
        <v>225</v>
      </c>
      <c r="S36" s="196" t="s">
        <v>205</v>
      </c>
      <c r="T36" s="196">
        <v>2</v>
      </c>
      <c r="U36" s="222" t="s">
        <v>215</v>
      </c>
      <c r="V36" s="26" t="s">
        <v>0</v>
      </c>
      <c r="W36" s="26" t="s">
        <v>198</v>
      </c>
      <c r="X36" s="26">
        <v>1</v>
      </c>
      <c r="Y36" s="26">
        <f t="shared" si="3"/>
        <v>5</v>
      </c>
      <c r="Z36" s="26">
        <v>2</v>
      </c>
      <c r="AA36" s="27" t="s">
        <v>207</v>
      </c>
      <c r="AB36" s="170"/>
      <c r="AC36" s="551"/>
      <c r="AD36" s="552"/>
      <c r="AE36" s="552"/>
      <c r="AF36" s="552"/>
      <c r="AG36" s="552"/>
      <c r="AH36" s="552"/>
      <c r="AI36" s="552"/>
      <c r="AJ36" s="550"/>
      <c r="AK36" s="523"/>
      <c r="AL36" s="523"/>
      <c r="AM36" s="523"/>
      <c r="AN36" s="523"/>
      <c r="AO36" s="523"/>
      <c r="AP36" s="523"/>
      <c r="AQ36" s="523"/>
      <c r="AR36" s="523"/>
      <c r="AS36" s="552" t="s">
        <v>1229</v>
      </c>
      <c r="AT36" s="523"/>
      <c r="AU36" s="578"/>
      <c r="AV36" s="503"/>
    </row>
    <row r="37" spans="1:48" ht="12.75">
      <c r="A37" s="21">
        <v>32</v>
      </c>
      <c r="B37" s="247" t="s">
        <v>849</v>
      </c>
      <c r="C37" s="699"/>
      <c r="D37" s="248" t="s">
        <v>264</v>
      </c>
      <c r="E37" s="227">
        <v>535</v>
      </c>
      <c r="F37" s="519" t="s">
        <v>1092</v>
      </c>
      <c r="G37" s="518" t="str">
        <f t="shared" si="2"/>
        <v>0217</v>
      </c>
      <c r="H37" s="231">
        <v>1</v>
      </c>
      <c r="I37" s="231" t="s">
        <v>859</v>
      </c>
      <c r="J37" s="249" t="s">
        <v>0</v>
      </c>
      <c r="K37" s="229">
        <v>5</v>
      </c>
      <c r="L37" s="249" t="s">
        <v>1100</v>
      </c>
      <c r="M37" s="249">
        <v>1</v>
      </c>
      <c r="N37" s="249">
        <v>10</v>
      </c>
      <c r="O37" s="249" t="s">
        <v>54</v>
      </c>
      <c r="P37" s="250" t="s">
        <v>220</v>
      </c>
      <c r="Q37" s="231" t="s">
        <v>685</v>
      </c>
      <c r="R37" s="249" t="s">
        <v>225</v>
      </c>
      <c r="S37" s="249" t="s">
        <v>205</v>
      </c>
      <c r="T37" s="249">
        <v>2</v>
      </c>
      <c r="U37" s="250" t="s">
        <v>210</v>
      </c>
      <c r="V37" s="28" t="s">
        <v>0</v>
      </c>
      <c r="W37" s="28" t="s">
        <v>205</v>
      </c>
      <c r="X37" s="28">
        <v>2</v>
      </c>
      <c r="Y37" s="28">
        <f t="shared" si="3"/>
        <v>7</v>
      </c>
      <c r="Z37" s="28">
        <v>4</v>
      </c>
      <c r="AA37" s="29" t="s">
        <v>208</v>
      </c>
      <c r="AB37" s="114" t="s">
        <v>1155</v>
      </c>
      <c r="AC37" s="551"/>
      <c r="AD37" s="552"/>
      <c r="AE37" s="552"/>
      <c r="AF37" s="552"/>
      <c r="AG37" s="552"/>
      <c r="AH37" s="552"/>
      <c r="AI37" s="552"/>
      <c r="AJ37" s="620"/>
      <c r="AK37" s="523"/>
      <c r="AL37" s="523"/>
      <c r="AM37" s="523"/>
      <c r="AN37" s="523"/>
      <c r="AO37" s="523"/>
      <c r="AP37" s="523"/>
      <c r="AQ37" s="523"/>
      <c r="AR37" s="523"/>
      <c r="AS37" s="578"/>
      <c r="AT37" s="523"/>
      <c r="AU37" s="578"/>
      <c r="AV37" s="503"/>
    </row>
    <row r="38" spans="1:48" ht="12.75">
      <c r="A38" s="21">
        <v>33</v>
      </c>
      <c r="B38" s="182" t="s">
        <v>848</v>
      </c>
      <c r="C38" s="700"/>
      <c r="D38" s="246" t="s">
        <v>264</v>
      </c>
      <c r="E38" s="221">
        <v>313</v>
      </c>
      <c r="F38" s="530" t="s">
        <v>1092</v>
      </c>
      <c r="G38" s="531" t="str">
        <f t="shared" si="2"/>
        <v>0139</v>
      </c>
      <c r="H38" s="185">
        <v>6</v>
      </c>
      <c r="I38" s="185" t="s">
        <v>859</v>
      </c>
      <c r="J38" s="196" t="s">
        <v>0</v>
      </c>
      <c r="K38" s="195">
        <v>5</v>
      </c>
      <c r="L38" s="196" t="s">
        <v>1100</v>
      </c>
      <c r="M38" s="196">
        <v>1</v>
      </c>
      <c r="N38" s="196">
        <v>9</v>
      </c>
      <c r="O38" s="196" t="s">
        <v>54</v>
      </c>
      <c r="P38" s="222" t="s">
        <v>219</v>
      </c>
      <c r="Q38" s="185" t="s">
        <v>685</v>
      </c>
      <c r="R38" s="196" t="s">
        <v>225</v>
      </c>
      <c r="S38" s="196" t="s">
        <v>205</v>
      </c>
      <c r="T38" s="196">
        <v>2</v>
      </c>
      <c r="U38" s="222" t="s">
        <v>214</v>
      </c>
      <c r="V38" s="26" t="s">
        <v>0</v>
      </c>
      <c r="W38" s="26" t="s">
        <v>198</v>
      </c>
      <c r="X38" s="26">
        <v>1</v>
      </c>
      <c r="Y38" s="26">
        <f t="shared" si="3"/>
        <v>4</v>
      </c>
      <c r="Z38" s="26">
        <v>1</v>
      </c>
      <c r="AA38" s="27" t="s">
        <v>208</v>
      </c>
      <c r="AB38" s="170"/>
      <c r="AC38" s="551"/>
      <c r="AD38" s="552"/>
      <c r="AE38" s="552"/>
      <c r="AF38" s="552"/>
      <c r="AG38" s="552"/>
      <c r="AH38" s="552"/>
      <c r="AI38" s="552"/>
      <c r="AJ38" s="550"/>
      <c r="AK38" s="523"/>
      <c r="AL38" s="523"/>
      <c r="AM38" s="523"/>
      <c r="AN38" s="523"/>
      <c r="AO38" s="523"/>
      <c r="AP38" s="523"/>
      <c r="AQ38" s="523"/>
      <c r="AR38" s="523"/>
      <c r="AS38" s="552" t="s">
        <v>1229</v>
      </c>
      <c r="AT38" s="523"/>
      <c r="AU38" s="578"/>
      <c r="AV38" s="503"/>
    </row>
    <row r="39" spans="1:48" ht="12.75">
      <c r="A39" s="21">
        <v>34</v>
      </c>
      <c r="B39" s="247" t="s">
        <v>847</v>
      </c>
      <c r="C39" s="699"/>
      <c r="D39" s="248" t="s">
        <v>264</v>
      </c>
      <c r="E39" s="227">
        <v>521</v>
      </c>
      <c r="F39" s="519" t="s">
        <v>1092</v>
      </c>
      <c r="G39" s="518" t="str">
        <f t="shared" si="2"/>
        <v>0209</v>
      </c>
      <c r="H39" s="231">
        <v>2</v>
      </c>
      <c r="I39" s="231" t="s">
        <v>859</v>
      </c>
      <c r="J39" s="249" t="s">
        <v>0</v>
      </c>
      <c r="K39" s="229">
        <v>5</v>
      </c>
      <c r="L39" s="249" t="s">
        <v>1100</v>
      </c>
      <c r="M39" s="249">
        <v>1</v>
      </c>
      <c r="N39" s="249">
        <v>8</v>
      </c>
      <c r="O39" s="249" t="s">
        <v>54</v>
      </c>
      <c r="P39" s="250" t="s">
        <v>218</v>
      </c>
      <c r="Q39" s="231" t="s">
        <v>685</v>
      </c>
      <c r="R39" s="249" t="s">
        <v>225</v>
      </c>
      <c r="S39" s="249" t="s">
        <v>205</v>
      </c>
      <c r="T39" s="249">
        <v>2</v>
      </c>
      <c r="U39" s="250" t="s">
        <v>213</v>
      </c>
      <c r="V39" s="28" t="s">
        <v>0</v>
      </c>
      <c r="W39" s="28" t="s">
        <v>205</v>
      </c>
      <c r="X39" s="28">
        <v>2</v>
      </c>
      <c r="Y39" s="28">
        <f t="shared" si="3"/>
        <v>7</v>
      </c>
      <c r="Z39" s="28">
        <v>4</v>
      </c>
      <c r="AA39" s="29" t="s">
        <v>207</v>
      </c>
      <c r="AB39" s="170"/>
      <c r="AC39" s="551"/>
      <c r="AD39" s="552"/>
      <c r="AE39" s="552"/>
      <c r="AF39" s="552"/>
      <c r="AG39" s="552"/>
      <c r="AH39" s="552"/>
      <c r="AI39" s="552"/>
      <c r="AJ39" s="620"/>
      <c r="AK39" s="523"/>
      <c r="AL39" s="523"/>
      <c r="AM39" s="523"/>
      <c r="AN39" s="523"/>
      <c r="AO39" s="523"/>
      <c r="AP39" s="523"/>
      <c r="AQ39" s="523"/>
      <c r="AR39" s="523"/>
      <c r="AS39" s="578"/>
      <c r="AT39" s="523"/>
      <c r="AU39" s="578"/>
      <c r="AV39" s="503"/>
    </row>
    <row r="40" spans="1:48" ht="12.75">
      <c r="A40" s="21">
        <v>35</v>
      </c>
      <c r="B40" s="182" t="s">
        <v>846</v>
      </c>
      <c r="C40" s="700"/>
      <c r="D40" s="246" t="s">
        <v>264</v>
      </c>
      <c r="E40" s="221">
        <v>18</v>
      </c>
      <c r="F40" s="530" t="s">
        <v>1092</v>
      </c>
      <c r="G40" s="531" t="str">
        <f t="shared" si="2"/>
        <v>0012</v>
      </c>
      <c r="H40" s="185">
        <v>6</v>
      </c>
      <c r="I40" s="185" t="s">
        <v>859</v>
      </c>
      <c r="J40" s="196" t="s">
        <v>0</v>
      </c>
      <c r="K40" s="195">
        <v>5</v>
      </c>
      <c r="L40" s="196" t="s">
        <v>1100</v>
      </c>
      <c r="M40" s="196">
        <v>1</v>
      </c>
      <c r="N40" s="196">
        <v>7</v>
      </c>
      <c r="O40" s="196" t="s">
        <v>54</v>
      </c>
      <c r="P40" s="222" t="s">
        <v>217</v>
      </c>
      <c r="Q40" s="185" t="s">
        <v>685</v>
      </c>
      <c r="R40" s="196" t="s">
        <v>225</v>
      </c>
      <c r="S40" s="196" t="s">
        <v>205</v>
      </c>
      <c r="T40" s="196">
        <v>2</v>
      </c>
      <c r="U40" s="222" t="s">
        <v>212</v>
      </c>
      <c r="V40" s="26" t="s">
        <v>0</v>
      </c>
      <c r="W40" s="26" t="s">
        <v>198</v>
      </c>
      <c r="X40" s="26">
        <v>1</v>
      </c>
      <c r="Y40" s="26">
        <f t="shared" si="3"/>
        <v>4</v>
      </c>
      <c r="Z40" s="26">
        <v>1</v>
      </c>
      <c r="AA40" s="27" t="s">
        <v>207</v>
      </c>
      <c r="AB40" s="170"/>
      <c r="AC40" s="551"/>
      <c r="AD40" s="552"/>
      <c r="AE40" s="552"/>
      <c r="AF40" s="552"/>
      <c r="AG40" s="552"/>
      <c r="AH40" s="552"/>
      <c r="AI40" s="552"/>
      <c r="AJ40" s="550"/>
      <c r="AK40" s="523"/>
      <c r="AL40" s="523"/>
      <c r="AM40" s="523"/>
      <c r="AN40" s="523"/>
      <c r="AO40" s="523"/>
      <c r="AP40" s="523"/>
      <c r="AQ40" s="523"/>
      <c r="AR40" s="523"/>
      <c r="AS40" s="552" t="s">
        <v>1229</v>
      </c>
      <c r="AT40" s="523"/>
      <c r="AU40" s="578"/>
      <c r="AV40" s="503"/>
    </row>
    <row r="41" spans="1:48" ht="12.75">
      <c r="A41" s="21">
        <v>36</v>
      </c>
      <c r="B41" s="247" t="s">
        <v>845</v>
      </c>
      <c r="C41" s="699"/>
      <c r="D41" s="248" t="s">
        <v>264</v>
      </c>
      <c r="E41" s="227">
        <v>370</v>
      </c>
      <c r="F41" s="519" t="s">
        <v>1092</v>
      </c>
      <c r="G41" s="518" t="str">
        <f t="shared" si="2"/>
        <v>0172</v>
      </c>
      <c r="H41" s="231">
        <v>7</v>
      </c>
      <c r="I41" s="231" t="s">
        <v>859</v>
      </c>
      <c r="J41" s="249" t="s">
        <v>0</v>
      </c>
      <c r="K41" s="229">
        <v>5</v>
      </c>
      <c r="L41" s="249" t="s">
        <v>1100</v>
      </c>
      <c r="M41" s="249">
        <v>1</v>
      </c>
      <c r="N41" s="249">
        <v>6</v>
      </c>
      <c r="O41" s="249" t="s">
        <v>54</v>
      </c>
      <c r="P41" s="250" t="s">
        <v>216</v>
      </c>
      <c r="Q41" s="231" t="s">
        <v>685</v>
      </c>
      <c r="R41" s="249" t="s">
        <v>225</v>
      </c>
      <c r="S41" s="249" t="s">
        <v>205</v>
      </c>
      <c r="T41" s="249">
        <v>1</v>
      </c>
      <c r="U41" s="250" t="s">
        <v>216</v>
      </c>
      <c r="V41" s="28" t="s">
        <v>0</v>
      </c>
      <c r="W41" s="28" t="s">
        <v>205</v>
      </c>
      <c r="X41" s="28">
        <v>2</v>
      </c>
      <c r="Y41" s="28">
        <f t="shared" si="3"/>
        <v>6</v>
      </c>
      <c r="Z41" s="28">
        <v>3</v>
      </c>
      <c r="AA41" s="29" t="s">
        <v>208</v>
      </c>
      <c r="AB41" s="170"/>
      <c r="AC41" s="551"/>
      <c r="AD41" s="552"/>
      <c r="AE41" s="552"/>
      <c r="AF41" s="552"/>
      <c r="AG41" s="552"/>
      <c r="AH41" s="552"/>
      <c r="AI41" s="552"/>
      <c r="AJ41" s="550"/>
      <c r="AK41" s="523"/>
      <c r="AL41" s="523"/>
      <c r="AM41" s="523"/>
      <c r="AN41" s="523"/>
      <c r="AO41" s="523"/>
      <c r="AP41" s="523"/>
      <c r="AQ41" s="523"/>
      <c r="AR41" s="523"/>
      <c r="AS41" s="578"/>
      <c r="AT41" s="523"/>
      <c r="AU41" s="578"/>
      <c r="AV41" s="503"/>
    </row>
    <row r="42" spans="1:48" ht="12.75">
      <c r="A42" s="21">
        <v>37</v>
      </c>
      <c r="B42" s="247" t="s">
        <v>844</v>
      </c>
      <c r="C42" s="699"/>
      <c r="D42" s="248" t="s">
        <v>264</v>
      </c>
      <c r="E42" s="227">
        <v>3</v>
      </c>
      <c r="F42" s="519" t="s">
        <v>1092</v>
      </c>
      <c r="G42" s="518" t="str">
        <f t="shared" si="2"/>
        <v>0003</v>
      </c>
      <c r="H42" s="231">
        <v>2</v>
      </c>
      <c r="I42" s="231" t="s">
        <v>859</v>
      </c>
      <c r="J42" s="249" t="s">
        <v>0</v>
      </c>
      <c r="K42" s="229">
        <v>5</v>
      </c>
      <c r="L42" s="249" t="s">
        <v>1100</v>
      </c>
      <c r="M42" s="249">
        <v>1</v>
      </c>
      <c r="N42" s="249">
        <v>5</v>
      </c>
      <c r="O42" s="249" t="s">
        <v>54</v>
      </c>
      <c r="P42" s="250" t="s">
        <v>215</v>
      </c>
      <c r="Q42" s="231" t="s">
        <v>685</v>
      </c>
      <c r="R42" s="249" t="s">
        <v>225</v>
      </c>
      <c r="S42" s="249" t="s">
        <v>205</v>
      </c>
      <c r="T42" s="249">
        <v>1</v>
      </c>
      <c r="U42" s="250" t="s">
        <v>215</v>
      </c>
      <c r="V42" s="28" t="s">
        <v>0</v>
      </c>
      <c r="W42" s="28" t="s">
        <v>205</v>
      </c>
      <c r="X42" s="28">
        <v>2</v>
      </c>
      <c r="Y42" s="28">
        <f t="shared" si="3"/>
        <v>6</v>
      </c>
      <c r="Z42" s="28">
        <v>3</v>
      </c>
      <c r="AA42" s="29" t="s">
        <v>207</v>
      </c>
      <c r="AB42" s="170"/>
      <c r="AC42" s="551"/>
      <c r="AD42" s="552"/>
      <c r="AE42" s="552"/>
      <c r="AF42" s="552"/>
      <c r="AG42" s="552"/>
      <c r="AH42" s="552"/>
      <c r="AI42" s="552"/>
      <c r="AJ42" s="550"/>
      <c r="AK42" s="523"/>
      <c r="AL42" s="523"/>
      <c r="AM42" s="523"/>
      <c r="AN42" s="523"/>
      <c r="AO42" s="523"/>
      <c r="AP42" s="523"/>
      <c r="AQ42" s="523"/>
      <c r="AR42" s="523"/>
      <c r="AS42" s="552" t="s">
        <v>1229</v>
      </c>
      <c r="AT42" s="620"/>
      <c r="AU42" s="627"/>
      <c r="AV42" s="503"/>
    </row>
    <row r="43" spans="1:48" ht="12.75">
      <c r="A43" s="21">
        <v>38</v>
      </c>
      <c r="B43" s="247" t="s">
        <v>843</v>
      </c>
      <c r="C43" s="699"/>
      <c r="D43" s="248" t="s">
        <v>264</v>
      </c>
      <c r="E43" s="227">
        <v>72</v>
      </c>
      <c r="F43" s="519" t="s">
        <v>1092</v>
      </c>
      <c r="G43" s="518" t="str">
        <f t="shared" si="2"/>
        <v>0048</v>
      </c>
      <c r="H43" s="231">
        <v>5</v>
      </c>
      <c r="I43" s="231" t="s">
        <v>859</v>
      </c>
      <c r="J43" s="249" t="s">
        <v>0</v>
      </c>
      <c r="K43" s="229">
        <v>5</v>
      </c>
      <c r="L43" s="249" t="s">
        <v>1100</v>
      </c>
      <c r="M43" s="249">
        <v>1</v>
      </c>
      <c r="N43" s="249">
        <v>4</v>
      </c>
      <c r="O43" s="249" t="s">
        <v>54</v>
      </c>
      <c r="P43" s="250" t="s">
        <v>210</v>
      </c>
      <c r="Q43" s="231" t="s">
        <v>685</v>
      </c>
      <c r="R43" s="249" t="s">
        <v>225</v>
      </c>
      <c r="S43" s="249" t="s">
        <v>205</v>
      </c>
      <c r="T43" s="249">
        <v>1</v>
      </c>
      <c r="U43" s="250" t="s">
        <v>210</v>
      </c>
      <c r="V43" s="28" t="s">
        <v>0</v>
      </c>
      <c r="W43" s="28" t="s">
        <v>205</v>
      </c>
      <c r="X43" s="28">
        <v>2</v>
      </c>
      <c r="Y43" s="28">
        <f t="shared" si="3"/>
        <v>5</v>
      </c>
      <c r="Z43" s="28">
        <v>2</v>
      </c>
      <c r="AA43" s="29" t="s">
        <v>208</v>
      </c>
      <c r="AB43" s="170"/>
      <c r="AC43" s="551"/>
      <c r="AD43" s="552"/>
      <c r="AE43" s="552"/>
      <c r="AF43" s="552"/>
      <c r="AG43" s="552"/>
      <c r="AH43" s="552"/>
      <c r="AI43" s="552"/>
      <c r="AJ43" s="550"/>
      <c r="AK43" s="523"/>
      <c r="AL43" s="523"/>
      <c r="AM43" s="523"/>
      <c r="AN43" s="523"/>
      <c r="AO43" s="523"/>
      <c r="AP43" s="523"/>
      <c r="AQ43" s="523"/>
      <c r="AR43" s="523"/>
      <c r="AS43" s="552" t="s">
        <v>1229</v>
      </c>
      <c r="AT43" s="523"/>
      <c r="AU43" s="578"/>
      <c r="AV43" s="539" t="s">
        <v>1229</v>
      </c>
    </row>
    <row r="44" spans="1:49" ht="12.75">
      <c r="A44" s="21">
        <v>39</v>
      </c>
      <c r="B44" s="247" t="s">
        <v>842</v>
      </c>
      <c r="C44" s="699"/>
      <c r="D44" s="248" t="s">
        <v>264</v>
      </c>
      <c r="E44" s="227">
        <v>288</v>
      </c>
      <c r="F44" s="519" t="s">
        <v>1092</v>
      </c>
      <c r="G44" s="518" t="str">
        <f t="shared" si="2"/>
        <v>0120</v>
      </c>
      <c r="H44" s="231">
        <v>8</v>
      </c>
      <c r="I44" s="231" t="s">
        <v>859</v>
      </c>
      <c r="J44" s="249" t="s">
        <v>0</v>
      </c>
      <c r="K44" s="229">
        <v>5</v>
      </c>
      <c r="L44" s="249" t="s">
        <v>1100</v>
      </c>
      <c r="M44" s="249">
        <v>1</v>
      </c>
      <c r="N44" s="249">
        <v>3</v>
      </c>
      <c r="O44" s="249" t="s">
        <v>54</v>
      </c>
      <c r="P44" s="250" t="s">
        <v>214</v>
      </c>
      <c r="Q44" s="231" t="s">
        <v>685</v>
      </c>
      <c r="R44" s="249" t="s">
        <v>225</v>
      </c>
      <c r="S44" s="249" t="s">
        <v>205</v>
      </c>
      <c r="T44" s="249">
        <v>1</v>
      </c>
      <c r="U44" s="250" t="s">
        <v>214</v>
      </c>
      <c r="V44" s="28" t="s">
        <v>0</v>
      </c>
      <c r="W44" s="28" t="s">
        <v>205</v>
      </c>
      <c r="X44" s="28">
        <v>2</v>
      </c>
      <c r="Y44" s="28">
        <f t="shared" si="3"/>
        <v>5</v>
      </c>
      <c r="Z44" s="28">
        <v>2</v>
      </c>
      <c r="AA44" s="29" t="s">
        <v>207</v>
      </c>
      <c r="AB44" s="170"/>
      <c r="AC44" s="551"/>
      <c r="AD44" s="552"/>
      <c r="AE44" s="552"/>
      <c r="AF44" s="552"/>
      <c r="AG44" s="552"/>
      <c r="AH44" s="552"/>
      <c r="AI44" s="552"/>
      <c r="AJ44" s="550"/>
      <c r="AK44" s="523"/>
      <c r="AL44" s="523"/>
      <c r="AM44" s="523"/>
      <c r="AN44" s="523"/>
      <c r="AO44" s="523"/>
      <c r="AP44" s="523"/>
      <c r="AQ44" s="523"/>
      <c r="AR44" s="523"/>
      <c r="AS44" s="539" t="s">
        <v>1229</v>
      </c>
      <c r="AT44" s="523"/>
      <c r="AU44" s="578"/>
      <c r="AV44" s="672" t="s">
        <v>1433</v>
      </c>
      <c r="AW44" s="760" t="s">
        <v>1426</v>
      </c>
    </row>
    <row r="45" spans="1:48" ht="12.75">
      <c r="A45" s="687">
        <v>40</v>
      </c>
      <c r="B45" s="247" t="s">
        <v>841</v>
      </c>
      <c r="C45" s="699"/>
      <c r="D45" s="248" t="s">
        <v>264</v>
      </c>
      <c r="E45" s="227">
        <v>586</v>
      </c>
      <c r="F45" s="519" t="s">
        <v>1092</v>
      </c>
      <c r="G45" s="518" t="str">
        <f t="shared" si="2"/>
        <v>024A</v>
      </c>
      <c r="H45" s="231">
        <v>4</v>
      </c>
      <c r="I45" s="231" t="s">
        <v>859</v>
      </c>
      <c r="J45" s="249" t="s">
        <v>0</v>
      </c>
      <c r="K45" s="229">
        <v>5</v>
      </c>
      <c r="L45" s="249" t="s">
        <v>1100</v>
      </c>
      <c r="M45" s="249">
        <v>1</v>
      </c>
      <c r="N45" s="249">
        <v>2</v>
      </c>
      <c r="O45" s="249" t="s">
        <v>54</v>
      </c>
      <c r="P45" s="250" t="s">
        <v>213</v>
      </c>
      <c r="Q45" s="231" t="s">
        <v>685</v>
      </c>
      <c r="R45" s="249" t="s">
        <v>225</v>
      </c>
      <c r="S45" s="249" t="s">
        <v>205</v>
      </c>
      <c r="T45" s="249">
        <v>1</v>
      </c>
      <c r="U45" s="250" t="s">
        <v>213</v>
      </c>
      <c r="V45" s="28" t="s">
        <v>0</v>
      </c>
      <c r="W45" s="28" t="s">
        <v>205</v>
      </c>
      <c r="X45" s="28">
        <v>2</v>
      </c>
      <c r="Y45" s="28">
        <f t="shared" si="3"/>
        <v>4</v>
      </c>
      <c r="Z45" s="28">
        <v>1</v>
      </c>
      <c r="AA45" s="29" t="s">
        <v>208</v>
      </c>
      <c r="AB45" s="170"/>
      <c r="AC45" s="551"/>
      <c r="AD45" s="552"/>
      <c r="AE45" s="552"/>
      <c r="AF45" s="552"/>
      <c r="AG45" s="552"/>
      <c r="AH45" s="552"/>
      <c r="AI45" s="552"/>
      <c r="AJ45" s="550"/>
      <c r="AK45" s="523"/>
      <c r="AL45" s="523"/>
      <c r="AM45" s="523"/>
      <c r="AN45" s="523"/>
      <c r="AO45" s="523"/>
      <c r="AP45" s="523"/>
      <c r="AQ45" s="523"/>
      <c r="AR45" s="523"/>
      <c r="AS45" s="578"/>
      <c r="AT45" s="523"/>
      <c r="AU45" s="578"/>
      <c r="AV45" s="672" t="s">
        <v>1335</v>
      </c>
    </row>
    <row r="46" spans="1:50" ht="12.75">
      <c r="A46" s="21">
        <v>41</v>
      </c>
      <c r="B46" s="613" t="s">
        <v>840</v>
      </c>
      <c r="C46" s="699" t="s">
        <v>1307</v>
      </c>
      <c r="D46" s="248" t="s">
        <v>264</v>
      </c>
      <c r="E46" s="227">
        <v>579</v>
      </c>
      <c r="F46" s="519" t="s">
        <v>1092</v>
      </c>
      <c r="G46" s="518" t="str">
        <f t="shared" si="2"/>
        <v>0243</v>
      </c>
      <c r="H46" s="231">
        <v>2</v>
      </c>
      <c r="I46" s="231" t="s">
        <v>859</v>
      </c>
      <c r="J46" s="249" t="s">
        <v>0</v>
      </c>
      <c r="K46" s="229">
        <v>5</v>
      </c>
      <c r="L46" s="249" t="s">
        <v>1100</v>
      </c>
      <c r="M46" s="249">
        <v>1</v>
      </c>
      <c r="N46" s="249">
        <v>1</v>
      </c>
      <c r="O46" s="249" t="s">
        <v>54</v>
      </c>
      <c r="P46" s="250" t="s">
        <v>212</v>
      </c>
      <c r="Q46" s="231" t="s">
        <v>685</v>
      </c>
      <c r="R46" s="249" t="s">
        <v>225</v>
      </c>
      <c r="S46" s="249" t="s">
        <v>205</v>
      </c>
      <c r="T46" s="249">
        <v>1</v>
      </c>
      <c r="U46" s="250" t="s">
        <v>212</v>
      </c>
      <c r="V46" s="28" t="s">
        <v>0</v>
      </c>
      <c r="W46" s="28" t="s">
        <v>205</v>
      </c>
      <c r="X46" s="28">
        <v>2</v>
      </c>
      <c r="Y46" s="28">
        <f t="shared" si="3"/>
        <v>4</v>
      </c>
      <c r="Z46" s="28">
        <v>1</v>
      </c>
      <c r="AA46" s="29" t="s">
        <v>207</v>
      </c>
      <c r="AB46" s="170"/>
      <c r="AC46" s="551"/>
      <c r="AD46" s="552"/>
      <c r="AE46" s="552"/>
      <c r="AF46" s="552"/>
      <c r="AG46" s="552"/>
      <c r="AH46" s="552"/>
      <c r="AI46" s="552"/>
      <c r="AJ46" s="550"/>
      <c r="AK46" s="523"/>
      <c r="AL46" s="523"/>
      <c r="AM46" s="523"/>
      <c r="AN46" s="523"/>
      <c r="AO46" s="523"/>
      <c r="AP46" s="523"/>
      <c r="AQ46" s="523"/>
      <c r="AR46" s="523"/>
      <c r="AS46" s="578"/>
      <c r="AT46" s="523"/>
      <c r="AU46" s="578"/>
      <c r="AV46" s="672" t="s">
        <v>1401</v>
      </c>
      <c r="AW46" s="760" t="s">
        <v>1426</v>
      </c>
      <c r="AX46" t="s">
        <v>1400</v>
      </c>
    </row>
    <row r="47" spans="1:48" ht="12.75">
      <c r="A47" s="48"/>
      <c r="B47" s="55"/>
      <c r="C47" s="55"/>
      <c r="D47" s="53"/>
      <c r="E47" s="54"/>
      <c r="F47" s="512"/>
      <c r="G47" s="513"/>
      <c r="H47" s="51"/>
      <c r="I47" s="51"/>
      <c r="J47" s="48"/>
      <c r="K47" s="60"/>
      <c r="L47" s="48"/>
      <c r="M47" s="48"/>
      <c r="N47" s="48"/>
      <c r="O47" s="48"/>
      <c r="P47" s="56"/>
      <c r="Q47" s="51"/>
      <c r="R47" s="52"/>
      <c r="S47" s="48"/>
      <c r="T47" s="48"/>
      <c r="U47" s="56"/>
      <c r="V47" s="57"/>
      <c r="W47" s="57"/>
      <c r="X47" s="57"/>
      <c r="Y47" s="113"/>
      <c r="Z47" s="113"/>
      <c r="AA47" s="113"/>
      <c r="AB47" s="113"/>
      <c r="AC47" s="113"/>
      <c r="AD47" s="113"/>
      <c r="AE47" s="113"/>
      <c r="AF47" s="113"/>
      <c r="AG47" s="113"/>
      <c r="AH47" s="113"/>
      <c r="AI47" s="113"/>
      <c r="AJ47" s="113"/>
      <c r="AK47" s="113"/>
      <c r="AL47" s="113"/>
      <c r="AM47" s="113"/>
      <c r="AN47" s="113"/>
      <c r="AO47" s="113"/>
      <c r="AP47" s="113"/>
      <c r="AQ47" s="113"/>
      <c r="AR47" s="113"/>
      <c r="AS47" s="653"/>
      <c r="AT47" s="121"/>
      <c r="AU47" s="67"/>
      <c r="AV47" s="109"/>
    </row>
    <row r="48" spans="1:49" ht="12.75">
      <c r="A48" s="21">
        <v>42</v>
      </c>
      <c r="B48" s="247" t="s">
        <v>906</v>
      </c>
      <c r="C48" s="699" t="s">
        <v>1307</v>
      </c>
      <c r="D48" s="248" t="s">
        <v>264</v>
      </c>
      <c r="E48" s="227">
        <v>193</v>
      </c>
      <c r="F48" s="519" t="s">
        <v>1092</v>
      </c>
      <c r="G48" s="518" t="str">
        <f aca="true" t="shared" si="4" ref="G48:G66">DEC2HEX(E48,4)</f>
        <v>00C1</v>
      </c>
      <c r="H48" s="231">
        <v>2</v>
      </c>
      <c r="I48" s="231" t="s">
        <v>925</v>
      </c>
      <c r="J48" s="249" t="s">
        <v>0</v>
      </c>
      <c r="K48" s="229">
        <v>5</v>
      </c>
      <c r="L48" s="249" t="s">
        <v>1101</v>
      </c>
      <c r="M48" s="249">
        <v>1</v>
      </c>
      <c r="N48" s="249">
        <v>1</v>
      </c>
      <c r="O48" s="249" t="s">
        <v>54</v>
      </c>
      <c r="P48" s="250" t="s">
        <v>212</v>
      </c>
      <c r="Q48" s="231" t="s">
        <v>685</v>
      </c>
      <c r="R48" s="249" t="s">
        <v>225</v>
      </c>
      <c r="S48" s="249" t="s">
        <v>205</v>
      </c>
      <c r="T48" s="249">
        <v>12</v>
      </c>
      <c r="U48" s="250" t="s">
        <v>212</v>
      </c>
      <c r="V48" s="28" t="s">
        <v>0</v>
      </c>
      <c r="W48" s="28" t="s">
        <v>205</v>
      </c>
      <c r="X48" s="28">
        <v>2</v>
      </c>
      <c r="Y48" s="28">
        <f aca="true" t="shared" si="5" ref="Y48:Y66">IF(Z48&lt;9,Z48+3,Z48+4)</f>
        <v>13</v>
      </c>
      <c r="Z48" s="28">
        <v>9</v>
      </c>
      <c r="AA48" s="29" t="s">
        <v>207</v>
      </c>
      <c r="AB48" s="170"/>
      <c r="AC48" s="551"/>
      <c r="AD48" s="552"/>
      <c r="AE48" s="552"/>
      <c r="AF48" s="552"/>
      <c r="AG48" s="552"/>
      <c r="AH48" s="552"/>
      <c r="AI48" s="552"/>
      <c r="AJ48" s="550"/>
      <c r="AK48" s="523"/>
      <c r="AL48" s="523"/>
      <c r="AM48" s="523"/>
      <c r="AN48" s="523"/>
      <c r="AO48" s="523"/>
      <c r="AP48" s="523"/>
      <c r="AQ48" s="523"/>
      <c r="AR48" s="523"/>
      <c r="AS48" s="578"/>
      <c r="AT48" s="523"/>
      <c r="AU48" s="523"/>
      <c r="AV48" s="672" t="s">
        <v>1336</v>
      </c>
      <c r="AW48" s="760" t="s">
        <v>1426</v>
      </c>
    </row>
    <row r="49" spans="1:48" ht="12.75">
      <c r="A49" s="21">
        <v>43</v>
      </c>
      <c r="B49" s="247" t="s">
        <v>907</v>
      </c>
      <c r="C49" s="699"/>
      <c r="D49" s="248" t="s">
        <v>264</v>
      </c>
      <c r="E49" s="227">
        <v>749</v>
      </c>
      <c r="F49" s="519" t="s">
        <v>1092</v>
      </c>
      <c r="G49" s="518" t="str">
        <f t="shared" si="4"/>
        <v>02ED</v>
      </c>
      <c r="H49" s="231">
        <v>6</v>
      </c>
      <c r="I49" s="231" t="s">
        <v>925</v>
      </c>
      <c r="J49" s="249" t="s">
        <v>0</v>
      </c>
      <c r="K49" s="229">
        <v>5</v>
      </c>
      <c r="L49" s="249" t="s">
        <v>1101</v>
      </c>
      <c r="M49" s="249">
        <v>1</v>
      </c>
      <c r="N49" s="249">
        <v>2</v>
      </c>
      <c r="O49" s="249" t="s">
        <v>54</v>
      </c>
      <c r="P49" s="250" t="s">
        <v>213</v>
      </c>
      <c r="Q49" s="231" t="s">
        <v>685</v>
      </c>
      <c r="R49" s="249" t="s">
        <v>225</v>
      </c>
      <c r="S49" s="249" t="s">
        <v>205</v>
      </c>
      <c r="T49" s="249">
        <v>12</v>
      </c>
      <c r="U49" s="250" t="s">
        <v>213</v>
      </c>
      <c r="V49" s="28" t="s">
        <v>0</v>
      </c>
      <c r="W49" s="28" t="s">
        <v>205</v>
      </c>
      <c r="X49" s="28">
        <v>2</v>
      </c>
      <c r="Y49" s="28">
        <f t="shared" si="5"/>
        <v>13</v>
      </c>
      <c r="Z49" s="28">
        <v>9</v>
      </c>
      <c r="AA49" s="29" t="s">
        <v>208</v>
      </c>
      <c r="AB49" s="170"/>
      <c r="AC49" s="551"/>
      <c r="AD49" s="552"/>
      <c r="AE49" s="552"/>
      <c r="AF49" s="552"/>
      <c r="AG49" s="552"/>
      <c r="AH49" s="552"/>
      <c r="AI49" s="552"/>
      <c r="AJ49" s="550"/>
      <c r="AK49" s="523"/>
      <c r="AL49" s="523"/>
      <c r="AM49" s="523"/>
      <c r="AN49" s="523"/>
      <c r="AO49" s="523"/>
      <c r="AP49" s="523"/>
      <c r="AQ49" s="523"/>
      <c r="AR49" s="523"/>
      <c r="AS49" s="591" t="s">
        <v>1229</v>
      </c>
      <c r="AT49" s="523"/>
      <c r="AU49" s="523"/>
      <c r="AV49" s="539" t="s">
        <v>1229</v>
      </c>
    </row>
    <row r="50" spans="1:48" ht="12.75">
      <c r="A50" s="21">
        <v>44</v>
      </c>
      <c r="B50" s="247" t="s">
        <v>908</v>
      </c>
      <c r="C50" s="699"/>
      <c r="D50" s="248" t="s">
        <v>264</v>
      </c>
      <c r="E50" s="227">
        <v>671</v>
      </c>
      <c r="F50" s="519" t="s">
        <v>1092</v>
      </c>
      <c r="G50" s="518" t="str">
        <f t="shared" si="4"/>
        <v>029F</v>
      </c>
      <c r="H50" s="231">
        <v>6</v>
      </c>
      <c r="I50" s="231" t="s">
        <v>925</v>
      </c>
      <c r="J50" s="249" t="s">
        <v>0</v>
      </c>
      <c r="K50" s="229">
        <v>5</v>
      </c>
      <c r="L50" s="249" t="s">
        <v>1101</v>
      </c>
      <c r="M50" s="249">
        <v>1</v>
      </c>
      <c r="N50" s="249">
        <v>3</v>
      </c>
      <c r="O50" s="249" t="s">
        <v>54</v>
      </c>
      <c r="P50" s="250" t="s">
        <v>214</v>
      </c>
      <c r="Q50" s="231" t="s">
        <v>685</v>
      </c>
      <c r="R50" s="249" t="s">
        <v>225</v>
      </c>
      <c r="S50" s="249" t="s">
        <v>205</v>
      </c>
      <c r="T50" s="249">
        <v>12</v>
      </c>
      <c r="U50" s="250" t="s">
        <v>214</v>
      </c>
      <c r="V50" s="28" t="s">
        <v>0</v>
      </c>
      <c r="W50" s="28" t="s">
        <v>205</v>
      </c>
      <c r="X50" s="28">
        <v>2</v>
      </c>
      <c r="Y50" s="28">
        <f t="shared" si="5"/>
        <v>14</v>
      </c>
      <c r="Z50" s="28">
        <v>10</v>
      </c>
      <c r="AA50" s="29" t="s">
        <v>207</v>
      </c>
      <c r="AB50" s="170"/>
      <c r="AC50" s="551"/>
      <c r="AD50" s="552"/>
      <c r="AE50" s="552"/>
      <c r="AF50" s="552"/>
      <c r="AG50" s="552"/>
      <c r="AH50" s="552"/>
      <c r="AI50" s="552"/>
      <c r="AJ50" s="550"/>
      <c r="AK50" s="523"/>
      <c r="AL50" s="523"/>
      <c r="AM50" s="523"/>
      <c r="AN50" s="523"/>
      <c r="AO50" s="523"/>
      <c r="AP50" s="523"/>
      <c r="AQ50" s="523"/>
      <c r="AR50" s="523"/>
      <c r="AS50" s="578"/>
      <c r="AT50" s="523"/>
      <c r="AU50" s="523"/>
      <c r="AV50" s="503"/>
    </row>
    <row r="51" spans="1:48" ht="12.75">
      <c r="A51" s="21">
        <v>45</v>
      </c>
      <c r="B51" s="247" t="s">
        <v>909</v>
      </c>
      <c r="C51" s="699"/>
      <c r="D51" s="248" t="s">
        <v>264</v>
      </c>
      <c r="E51" s="227">
        <v>750</v>
      </c>
      <c r="F51" s="519" t="s">
        <v>1092</v>
      </c>
      <c r="G51" s="518" t="str">
        <f t="shared" si="4"/>
        <v>02EE</v>
      </c>
      <c r="H51" s="231">
        <v>6</v>
      </c>
      <c r="I51" s="231" t="s">
        <v>925</v>
      </c>
      <c r="J51" s="249" t="s">
        <v>0</v>
      </c>
      <c r="K51" s="229">
        <v>5</v>
      </c>
      <c r="L51" s="249" t="s">
        <v>1101</v>
      </c>
      <c r="M51" s="249">
        <v>1</v>
      </c>
      <c r="N51" s="249">
        <v>4</v>
      </c>
      <c r="O51" s="249" t="s">
        <v>54</v>
      </c>
      <c r="P51" s="250" t="s">
        <v>210</v>
      </c>
      <c r="Q51" s="231" t="s">
        <v>685</v>
      </c>
      <c r="R51" s="249" t="s">
        <v>225</v>
      </c>
      <c r="S51" s="249" t="s">
        <v>205</v>
      </c>
      <c r="T51" s="249">
        <v>12</v>
      </c>
      <c r="U51" s="250" t="s">
        <v>210</v>
      </c>
      <c r="V51" s="28" t="s">
        <v>0</v>
      </c>
      <c r="W51" s="28" t="s">
        <v>205</v>
      </c>
      <c r="X51" s="28">
        <v>2</v>
      </c>
      <c r="Y51" s="28">
        <f t="shared" si="5"/>
        <v>14</v>
      </c>
      <c r="Z51" s="28">
        <v>10</v>
      </c>
      <c r="AA51" s="29" t="s">
        <v>208</v>
      </c>
      <c r="AB51" s="170"/>
      <c r="AC51" s="551"/>
      <c r="AD51" s="552"/>
      <c r="AE51" s="552"/>
      <c r="AF51" s="552"/>
      <c r="AG51" s="552"/>
      <c r="AH51" s="552"/>
      <c r="AI51" s="552"/>
      <c r="AJ51" s="550"/>
      <c r="AK51" s="523"/>
      <c r="AL51" s="523"/>
      <c r="AM51" s="523"/>
      <c r="AN51" s="523"/>
      <c r="AO51" s="523"/>
      <c r="AP51" s="523"/>
      <c r="AQ51" s="523"/>
      <c r="AR51" s="523"/>
      <c r="AS51" s="578"/>
      <c r="AT51" s="523"/>
      <c r="AU51" s="523"/>
      <c r="AV51" s="503"/>
    </row>
    <row r="52" spans="1:48" ht="12.75">
      <c r="A52" s="21">
        <v>46</v>
      </c>
      <c r="B52" s="247" t="s">
        <v>910</v>
      </c>
      <c r="C52" s="699"/>
      <c r="D52" s="248" t="s">
        <v>264</v>
      </c>
      <c r="E52" s="227">
        <v>726</v>
      </c>
      <c r="F52" s="519" t="s">
        <v>1092</v>
      </c>
      <c r="G52" s="518" t="str">
        <f t="shared" si="4"/>
        <v>02D6</v>
      </c>
      <c r="H52" s="231">
        <v>2</v>
      </c>
      <c r="I52" s="231" t="s">
        <v>925</v>
      </c>
      <c r="J52" s="249" t="s">
        <v>0</v>
      </c>
      <c r="K52" s="229">
        <v>5</v>
      </c>
      <c r="L52" s="249" t="s">
        <v>1101</v>
      </c>
      <c r="M52" s="249">
        <v>1</v>
      </c>
      <c r="N52" s="249">
        <v>5</v>
      </c>
      <c r="O52" s="249" t="s">
        <v>54</v>
      </c>
      <c r="P52" s="250" t="s">
        <v>215</v>
      </c>
      <c r="Q52" s="231" t="s">
        <v>685</v>
      </c>
      <c r="R52" s="249" t="s">
        <v>225</v>
      </c>
      <c r="S52" s="249" t="s">
        <v>205</v>
      </c>
      <c r="T52" s="249">
        <v>12</v>
      </c>
      <c r="U52" s="250" t="s">
        <v>215</v>
      </c>
      <c r="V52" s="28" t="s">
        <v>0</v>
      </c>
      <c r="W52" s="28" t="s">
        <v>205</v>
      </c>
      <c r="X52" s="28">
        <v>2</v>
      </c>
      <c r="Y52" s="28">
        <f t="shared" si="5"/>
        <v>15</v>
      </c>
      <c r="Z52" s="28">
        <v>11</v>
      </c>
      <c r="AA52" s="29" t="s">
        <v>207</v>
      </c>
      <c r="AB52" s="170"/>
      <c r="AC52" s="551"/>
      <c r="AD52" s="552"/>
      <c r="AE52" s="552"/>
      <c r="AF52" s="552"/>
      <c r="AG52" s="552"/>
      <c r="AH52" s="552"/>
      <c r="AI52" s="552"/>
      <c r="AJ52" s="550"/>
      <c r="AK52" s="523"/>
      <c r="AL52" s="523"/>
      <c r="AM52" s="523"/>
      <c r="AN52" s="523"/>
      <c r="AO52" s="523"/>
      <c r="AP52" s="523"/>
      <c r="AQ52" s="523"/>
      <c r="AR52" s="523"/>
      <c r="AS52" s="578"/>
      <c r="AT52" s="523"/>
      <c r="AU52" s="523"/>
      <c r="AV52" s="503"/>
    </row>
    <row r="53" spans="1:48" ht="12.75">
      <c r="A53" s="21">
        <v>47</v>
      </c>
      <c r="B53" s="247" t="s">
        <v>911</v>
      </c>
      <c r="C53" s="699"/>
      <c r="D53" s="248" t="s">
        <v>264</v>
      </c>
      <c r="E53" s="227">
        <v>663</v>
      </c>
      <c r="F53" s="519" t="s">
        <v>1092</v>
      </c>
      <c r="G53" s="518" t="str">
        <f t="shared" si="4"/>
        <v>0297</v>
      </c>
      <c r="H53" s="231">
        <v>8</v>
      </c>
      <c r="I53" s="231" t="s">
        <v>925</v>
      </c>
      <c r="J53" s="249" t="s">
        <v>0</v>
      </c>
      <c r="K53" s="229">
        <v>5</v>
      </c>
      <c r="L53" s="249" t="s">
        <v>1101</v>
      </c>
      <c r="M53" s="249">
        <v>1</v>
      </c>
      <c r="N53" s="249">
        <v>6</v>
      </c>
      <c r="O53" s="249" t="s">
        <v>54</v>
      </c>
      <c r="P53" s="250" t="s">
        <v>216</v>
      </c>
      <c r="Q53" s="231" t="s">
        <v>685</v>
      </c>
      <c r="R53" s="249" t="s">
        <v>225</v>
      </c>
      <c r="S53" s="249" t="s">
        <v>205</v>
      </c>
      <c r="T53" s="249">
        <v>12</v>
      </c>
      <c r="U53" s="250" t="s">
        <v>216</v>
      </c>
      <c r="V53" s="28" t="s">
        <v>0</v>
      </c>
      <c r="W53" s="28" t="s">
        <v>205</v>
      </c>
      <c r="X53" s="28">
        <v>2</v>
      </c>
      <c r="Y53" s="28">
        <f t="shared" si="5"/>
        <v>15</v>
      </c>
      <c r="Z53" s="28">
        <v>11</v>
      </c>
      <c r="AA53" s="29" t="s">
        <v>208</v>
      </c>
      <c r="AB53" s="170"/>
      <c r="AC53" s="551"/>
      <c r="AD53" s="552"/>
      <c r="AE53" s="552"/>
      <c r="AF53" s="552"/>
      <c r="AG53" s="552"/>
      <c r="AH53" s="552"/>
      <c r="AI53" s="552"/>
      <c r="AJ53" s="550"/>
      <c r="AK53" s="523"/>
      <c r="AL53" s="523"/>
      <c r="AM53" s="523"/>
      <c r="AN53" s="523"/>
      <c r="AO53" s="523"/>
      <c r="AP53" s="523"/>
      <c r="AQ53" s="523"/>
      <c r="AR53" s="523"/>
      <c r="AS53" s="578"/>
      <c r="AT53" s="523"/>
      <c r="AU53" s="523"/>
      <c r="AV53" s="503"/>
    </row>
    <row r="54" spans="1:52" ht="15">
      <c r="A54" s="21">
        <v>48</v>
      </c>
      <c r="B54" s="199" t="s">
        <v>912</v>
      </c>
      <c r="C54" s="703"/>
      <c r="D54" s="251" t="s">
        <v>264</v>
      </c>
      <c r="E54" s="243">
        <v>710</v>
      </c>
      <c r="F54" s="525" t="s">
        <v>1092</v>
      </c>
      <c r="G54" s="526" t="str">
        <f t="shared" si="4"/>
        <v>02C6</v>
      </c>
      <c r="H54" s="202">
        <v>6</v>
      </c>
      <c r="I54" s="202" t="s">
        <v>925</v>
      </c>
      <c r="J54" s="211" t="s">
        <v>0</v>
      </c>
      <c r="K54" s="210">
        <v>5</v>
      </c>
      <c r="L54" s="211" t="s">
        <v>1101</v>
      </c>
      <c r="M54" s="211">
        <v>1</v>
      </c>
      <c r="N54" s="211">
        <v>7</v>
      </c>
      <c r="O54" s="211" t="s">
        <v>54</v>
      </c>
      <c r="P54" s="252" t="s">
        <v>217</v>
      </c>
      <c r="Q54" s="202" t="s">
        <v>685</v>
      </c>
      <c r="R54" s="211" t="s">
        <v>225</v>
      </c>
      <c r="S54" s="211" t="s">
        <v>205</v>
      </c>
      <c r="T54" s="211">
        <v>11</v>
      </c>
      <c r="U54" s="252" t="s">
        <v>212</v>
      </c>
      <c r="V54" s="30" t="s">
        <v>0</v>
      </c>
      <c r="W54" s="30" t="s">
        <v>199</v>
      </c>
      <c r="X54" s="30">
        <v>3</v>
      </c>
      <c r="Y54" s="30">
        <f t="shared" si="5"/>
        <v>4</v>
      </c>
      <c r="Z54" s="30">
        <v>1</v>
      </c>
      <c r="AA54" s="31" t="s">
        <v>207</v>
      </c>
      <c r="AB54" s="170"/>
      <c r="AC54" s="551"/>
      <c r="AD54" s="552"/>
      <c r="AE54" s="552"/>
      <c r="AF54" s="552"/>
      <c r="AG54" s="552"/>
      <c r="AH54" s="552"/>
      <c r="AI54" s="552"/>
      <c r="AJ54" s="550"/>
      <c r="AK54" s="523"/>
      <c r="AL54" s="523"/>
      <c r="AM54" s="523"/>
      <c r="AN54" s="523"/>
      <c r="AO54" s="523"/>
      <c r="AP54" s="523"/>
      <c r="AQ54" s="523"/>
      <c r="AR54" s="523"/>
      <c r="AS54" s="578"/>
      <c r="AT54" s="523"/>
      <c r="AU54" s="523"/>
      <c r="AV54" s="503"/>
      <c r="AX54" s="678">
        <v>1518964</v>
      </c>
      <c r="AY54" s="678" t="s">
        <v>859</v>
      </c>
      <c r="AZ54" s="678" t="s">
        <v>1278</v>
      </c>
    </row>
    <row r="55" spans="1:52" ht="15">
      <c r="A55" s="21">
        <v>49</v>
      </c>
      <c r="B55" s="247" t="s">
        <v>913</v>
      </c>
      <c r="C55" s="699"/>
      <c r="D55" s="248" t="s">
        <v>264</v>
      </c>
      <c r="E55" s="227">
        <v>598</v>
      </c>
      <c r="F55" s="519" t="s">
        <v>1092</v>
      </c>
      <c r="G55" s="518" t="str">
        <f t="shared" si="4"/>
        <v>0256</v>
      </c>
      <c r="H55" s="231">
        <v>2</v>
      </c>
      <c r="I55" s="231" t="s">
        <v>925</v>
      </c>
      <c r="J55" s="249" t="s">
        <v>0</v>
      </c>
      <c r="K55" s="229">
        <v>5</v>
      </c>
      <c r="L55" s="249" t="s">
        <v>1101</v>
      </c>
      <c r="M55" s="249">
        <v>1</v>
      </c>
      <c r="N55" s="249">
        <v>8</v>
      </c>
      <c r="O55" s="249" t="s">
        <v>54</v>
      </c>
      <c r="P55" s="250" t="s">
        <v>218</v>
      </c>
      <c r="Q55" s="231" t="s">
        <v>685</v>
      </c>
      <c r="R55" s="249" t="s">
        <v>225</v>
      </c>
      <c r="S55" s="249" t="s">
        <v>205</v>
      </c>
      <c r="T55" s="249">
        <v>11</v>
      </c>
      <c r="U55" s="250" t="s">
        <v>213</v>
      </c>
      <c r="V55" s="28" t="s">
        <v>0</v>
      </c>
      <c r="W55" s="28" t="s">
        <v>205</v>
      </c>
      <c r="X55" s="28">
        <v>2</v>
      </c>
      <c r="Y55" s="28">
        <f t="shared" si="5"/>
        <v>16</v>
      </c>
      <c r="Z55" s="28">
        <v>12</v>
      </c>
      <c r="AA55" s="29" t="s">
        <v>207</v>
      </c>
      <c r="AB55" s="170"/>
      <c r="AC55" s="551"/>
      <c r="AD55" s="552"/>
      <c r="AE55" s="552"/>
      <c r="AF55" s="552"/>
      <c r="AG55" s="552"/>
      <c r="AH55" s="552"/>
      <c r="AI55" s="552"/>
      <c r="AJ55" s="620"/>
      <c r="AK55" s="523"/>
      <c r="AL55" s="523"/>
      <c r="AM55" s="523"/>
      <c r="AN55" s="523"/>
      <c r="AO55" s="523"/>
      <c r="AP55" s="523"/>
      <c r="AQ55" s="523"/>
      <c r="AR55" s="523"/>
      <c r="AS55" s="578"/>
      <c r="AT55" s="523"/>
      <c r="AU55" s="523"/>
      <c r="AV55" s="503"/>
      <c r="AX55" s="678">
        <v>1518965</v>
      </c>
      <c r="AY55" s="678" t="s">
        <v>859</v>
      </c>
      <c r="AZ55" s="678" t="s">
        <v>1279</v>
      </c>
    </row>
    <row r="56" spans="1:52" ht="15">
      <c r="A56" s="21">
        <v>50</v>
      </c>
      <c r="B56" s="199" t="s">
        <v>914</v>
      </c>
      <c r="C56" s="703"/>
      <c r="D56" s="251" t="s">
        <v>264</v>
      </c>
      <c r="E56" s="243">
        <v>697</v>
      </c>
      <c r="F56" s="525" t="s">
        <v>1092</v>
      </c>
      <c r="G56" s="526" t="str">
        <f t="shared" si="4"/>
        <v>02B9</v>
      </c>
      <c r="H56" s="202">
        <v>6</v>
      </c>
      <c r="I56" s="202" t="s">
        <v>925</v>
      </c>
      <c r="J56" s="211" t="s">
        <v>0</v>
      </c>
      <c r="K56" s="210">
        <v>5</v>
      </c>
      <c r="L56" s="211" t="s">
        <v>1101</v>
      </c>
      <c r="M56" s="211">
        <v>1</v>
      </c>
      <c r="N56" s="211">
        <v>9</v>
      </c>
      <c r="O56" s="211" t="s">
        <v>54</v>
      </c>
      <c r="P56" s="252" t="s">
        <v>219</v>
      </c>
      <c r="Q56" s="202" t="s">
        <v>685</v>
      </c>
      <c r="R56" s="211" t="s">
        <v>225</v>
      </c>
      <c r="S56" s="211" t="s">
        <v>205</v>
      </c>
      <c r="T56" s="211">
        <v>11</v>
      </c>
      <c r="U56" s="252" t="s">
        <v>214</v>
      </c>
      <c r="V56" s="30" t="s">
        <v>0</v>
      </c>
      <c r="W56" s="30" t="s">
        <v>199</v>
      </c>
      <c r="X56" s="30">
        <v>3</v>
      </c>
      <c r="Y56" s="30">
        <f t="shared" si="5"/>
        <v>4</v>
      </c>
      <c r="Z56" s="30">
        <v>1</v>
      </c>
      <c r="AA56" s="31" t="s">
        <v>208</v>
      </c>
      <c r="AB56" s="170"/>
      <c r="AC56" s="551"/>
      <c r="AD56" s="552"/>
      <c r="AE56" s="552"/>
      <c r="AF56" s="552"/>
      <c r="AG56" s="552"/>
      <c r="AH56" s="552"/>
      <c r="AI56" s="552"/>
      <c r="AJ56" s="550"/>
      <c r="AK56" s="523"/>
      <c r="AL56" s="523"/>
      <c r="AM56" s="523"/>
      <c r="AN56" s="523"/>
      <c r="AO56" s="523"/>
      <c r="AP56" s="523"/>
      <c r="AQ56" s="523"/>
      <c r="AR56" s="523"/>
      <c r="AS56" s="578"/>
      <c r="AT56" s="523"/>
      <c r="AU56" s="523"/>
      <c r="AV56" s="590" t="s">
        <v>1205</v>
      </c>
      <c r="AX56" s="678">
        <v>1518966</v>
      </c>
      <c r="AY56" s="678" t="s">
        <v>859</v>
      </c>
      <c r="AZ56" s="678" t="s">
        <v>1280</v>
      </c>
    </row>
    <row r="57" spans="1:52" ht="15">
      <c r="A57" s="21">
        <v>51</v>
      </c>
      <c r="B57" s="247" t="s">
        <v>915</v>
      </c>
      <c r="C57" s="699"/>
      <c r="D57" s="248" t="s">
        <v>264</v>
      </c>
      <c r="E57" s="227">
        <v>648</v>
      </c>
      <c r="F57" s="519" t="s">
        <v>1092</v>
      </c>
      <c r="G57" s="518" t="str">
        <f t="shared" si="4"/>
        <v>0288</v>
      </c>
      <c r="H57" s="231">
        <v>2</v>
      </c>
      <c r="I57" s="231" t="s">
        <v>925</v>
      </c>
      <c r="J57" s="249" t="s">
        <v>0</v>
      </c>
      <c r="K57" s="229">
        <v>5</v>
      </c>
      <c r="L57" s="249" t="s">
        <v>1101</v>
      </c>
      <c r="M57" s="249">
        <v>1</v>
      </c>
      <c r="N57" s="249">
        <v>10</v>
      </c>
      <c r="O57" s="249" t="s">
        <v>54</v>
      </c>
      <c r="P57" s="250" t="s">
        <v>220</v>
      </c>
      <c r="Q57" s="231" t="s">
        <v>685</v>
      </c>
      <c r="R57" s="249" t="s">
        <v>225</v>
      </c>
      <c r="S57" s="249" t="s">
        <v>205</v>
      </c>
      <c r="T57" s="249">
        <v>11</v>
      </c>
      <c r="U57" s="250" t="s">
        <v>210</v>
      </c>
      <c r="V57" s="28" t="s">
        <v>0</v>
      </c>
      <c r="W57" s="28" t="s">
        <v>205</v>
      </c>
      <c r="X57" s="28">
        <v>2</v>
      </c>
      <c r="Y57" s="28">
        <f t="shared" si="5"/>
        <v>16</v>
      </c>
      <c r="Z57" s="28">
        <v>12</v>
      </c>
      <c r="AA57" s="29" t="s">
        <v>208</v>
      </c>
      <c r="AB57" s="170"/>
      <c r="AC57" s="551"/>
      <c r="AD57" s="552"/>
      <c r="AE57" s="552"/>
      <c r="AF57" s="552"/>
      <c r="AG57" s="552"/>
      <c r="AH57" s="552"/>
      <c r="AI57" s="552"/>
      <c r="AJ57" s="620"/>
      <c r="AK57" s="523"/>
      <c r="AL57" s="523"/>
      <c r="AM57" s="523"/>
      <c r="AN57" s="523"/>
      <c r="AO57" s="523"/>
      <c r="AP57" s="523"/>
      <c r="AQ57" s="523"/>
      <c r="AR57" s="523"/>
      <c r="AS57" s="578"/>
      <c r="AT57" s="523"/>
      <c r="AU57" s="523"/>
      <c r="AV57" s="503"/>
      <c r="AX57" s="678">
        <v>1518967</v>
      </c>
      <c r="AY57" s="678" t="s">
        <v>859</v>
      </c>
      <c r="AZ57" s="678" t="s">
        <v>1281</v>
      </c>
    </row>
    <row r="58" spans="1:52" ht="15">
      <c r="A58" s="21">
        <v>52</v>
      </c>
      <c r="B58" s="199" t="s">
        <v>916</v>
      </c>
      <c r="C58" s="703"/>
      <c r="D58" s="251" t="s">
        <v>264</v>
      </c>
      <c r="E58" s="243">
        <v>656</v>
      </c>
      <c r="F58" s="525" t="s">
        <v>1092</v>
      </c>
      <c r="G58" s="526" t="str">
        <f t="shared" si="4"/>
        <v>0290</v>
      </c>
      <c r="H58" s="202">
        <v>6</v>
      </c>
      <c r="I58" s="202" t="s">
        <v>925</v>
      </c>
      <c r="J58" s="211" t="s">
        <v>0</v>
      </c>
      <c r="K58" s="210">
        <v>5</v>
      </c>
      <c r="L58" s="211" t="s">
        <v>1101</v>
      </c>
      <c r="M58" s="211">
        <v>2</v>
      </c>
      <c r="N58" s="211">
        <v>1</v>
      </c>
      <c r="O58" s="211" t="s">
        <v>54</v>
      </c>
      <c r="P58" s="252" t="s">
        <v>221</v>
      </c>
      <c r="Q58" s="202" t="s">
        <v>685</v>
      </c>
      <c r="R58" s="211" t="s">
        <v>225</v>
      </c>
      <c r="S58" s="211" t="s">
        <v>205</v>
      </c>
      <c r="T58" s="211">
        <v>11</v>
      </c>
      <c r="U58" s="252" t="s">
        <v>215</v>
      </c>
      <c r="V58" s="240" t="s">
        <v>0</v>
      </c>
      <c r="W58" s="30" t="s">
        <v>199</v>
      </c>
      <c r="X58" s="30">
        <v>3</v>
      </c>
      <c r="Y58" s="30">
        <f t="shared" si="5"/>
        <v>5</v>
      </c>
      <c r="Z58" s="30">
        <v>2</v>
      </c>
      <c r="AA58" s="31" t="s">
        <v>207</v>
      </c>
      <c r="AB58" s="170"/>
      <c r="AC58" s="551"/>
      <c r="AD58" s="552"/>
      <c r="AE58" s="552"/>
      <c r="AF58" s="552"/>
      <c r="AG58" s="552"/>
      <c r="AH58" s="552"/>
      <c r="AI58" s="552"/>
      <c r="AJ58" s="550"/>
      <c r="AK58" s="523"/>
      <c r="AL58" s="523"/>
      <c r="AM58" s="523"/>
      <c r="AN58" s="523"/>
      <c r="AO58" s="523"/>
      <c r="AP58" s="523"/>
      <c r="AQ58" s="523"/>
      <c r="AR58" s="523"/>
      <c r="AS58" s="591" t="s">
        <v>1229</v>
      </c>
      <c r="AT58" s="523"/>
      <c r="AU58" s="523"/>
      <c r="AV58" s="539" t="s">
        <v>1229</v>
      </c>
      <c r="AX58" s="678">
        <v>1518968</v>
      </c>
      <c r="AY58" s="678" t="s">
        <v>859</v>
      </c>
      <c r="AZ58" s="678" t="s">
        <v>1282</v>
      </c>
    </row>
    <row r="59" spans="1:52" ht="15">
      <c r="A59" s="21">
        <v>53</v>
      </c>
      <c r="B59" s="199" t="s">
        <v>917</v>
      </c>
      <c r="C59" s="703"/>
      <c r="D59" s="251" t="s">
        <v>264</v>
      </c>
      <c r="E59" s="243">
        <v>383</v>
      </c>
      <c r="F59" s="525" t="s">
        <v>1092</v>
      </c>
      <c r="G59" s="526" t="str">
        <f t="shared" si="4"/>
        <v>017F</v>
      </c>
      <c r="H59" s="202">
        <v>6</v>
      </c>
      <c r="I59" s="202" t="s">
        <v>925</v>
      </c>
      <c r="J59" s="211" t="s">
        <v>0</v>
      </c>
      <c r="K59" s="210">
        <v>5</v>
      </c>
      <c r="L59" s="211" t="s">
        <v>1101</v>
      </c>
      <c r="M59" s="211">
        <v>2</v>
      </c>
      <c r="N59" s="211">
        <v>2</v>
      </c>
      <c r="O59" s="211" t="s">
        <v>54</v>
      </c>
      <c r="P59" s="252" t="s">
        <v>222</v>
      </c>
      <c r="Q59" s="202" t="s">
        <v>685</v>
      </c>
      <c r="R59" s="211" t="s">
        <v>225</v>
      </c>
      <c r="S59" s="211" t="s">
        <v>205</v>
      </c>
      <c r="T59" s="211">
        <v>11</v>
      </c>
      <c r="U59" s="252" t="s">
        <v>216</v>
      </c>
      <c r="V59" s="240" t="s">
        <v>0</v>
      </c>
      <c r="W59" s="30" t="s">
        <v>199</v>
      </c>
      <c r="X59" s="30">
        <v>3</v>
      </c>
      <c r="Y59" s="30">
        <f t="shared" si="5"/>
        <v>5</v>
      </c>
      <c r="Z59" s="30">
        <v>2</v>
      </c>
      <c r="AA59" s="31" t="s">
        <v>208</v>
      </c>
      <c r="AB59" s="170"/>
      <c r="AC59" s="551"/>
      <c r="AD59" s="552"/>
      <c r="AE59" s="552"/>
      <c r="AF59" s="552"/>
      <c r="AG59" s="552"/>
      <c r="AH59" s="552"/>
      <c r="AI59" s="552"/>
      <c r="AJ59" s="550"/>
      <c r="AK59" s="523"/>
      <c r="AL59" s="523"/>
      <c r="AM59" s="523"/>
      <c r="AN59" s="523"/>
      <c r="AO59" s="523"/>
      <c r="AP59" s="523"/>
      <c r="AQ59" s="523"/>
      <c r="AR59" s="523"/>
      <c r="AS59" s="578"/>
      <c r="AT59" s="523"/>
      <c r="AU59" s="523"/>
      <c r="AV59" s="503"/>
      <c r="AX59" s="678">
        <v>1518969</v>
      </c>
      <c r="AY59" s="678" t="s">
        <v>859</v>
      </c>
      <c r="AZ59" s="678" t="s">
        <v>1283</v>
      </c>
    </row>
    <row r="60" spans="1:52" ht="15">
      <c r="A60" s="21">
        <v>54</v>
      </c>
      <c r="B60" s="247" t="s">
        <v>918</v>
      </c>
      <c r="C60" s="699"/>
      <c r="D60" s="248" t="s">
        <v>264</v>
      </c>
      <c r="E60" s="227">
        <v>596</v>
      </c>
      <c r="F60" s="519" t="s">
        <v>1092</v>
      </c>
      <c r="G60" s="518" t="str">
        <f t="shared" si="4"/>
        <v>0254</v>
      </c>
      <c r="H60" s="231">
        <v>6</v>
      </c>
      <c r="I60" s="231" t="s">
        <v>925</v>
      </c>
      <c r="J60" s="249" t="s">
        <v>0</v>
      </c>
      <c r="K60" s="229">
        <v>5</v>
      </c>
      <c r="L60" s="249" t="s">
        <v>1101</v>
      </c>
      <c r="M60" s="249">
        <v>2</v>
      </c>
      <c r="N60" s="249">
        <v>3</v>
      </c>
      <c r="O60" s="249" t="s">
        <v>223</v>
      </c>
      <c r="P60" s="250" t="s">
        <v>212</v>
      </c>
      <c r="Q60" s="231" t="s">
        <v>685</v>
      </c>
      <c r="R60" s="249" t="s">
        <v>225</v>
      </c>
      <c r="S60" s="249" t="s">
        <v>205</v>
      </c>
      <c r="T60" s="249">
        <v>10</v>
      </c>
      <c r="U60" s="250" t="s">
        <v>212</v>
      </c>
      <c r="V60" s="28" t="s">
        <v>0</v>
      </c>
      <c r="W60" s="28" t="s">
        <v>205</v>
      </c>
      <c r="X60" s="28">
        <v>2</v>
      </c>
      <c r="Y60" s="28">
        <f t="shared" si="5"/>
        <v>17</v>
      </c>
      <c r="Z60" s="28">
        <v>13</v>
      </c>
      <c r="AA60" s="29" t="s">
        <v>207</v>
      </c>
      <c r="AB60" s="170"/>
      <c r="AC60" s="551"/>
      <c r="AD60" s="552"/>
      <c r="AE60" s="552"/>
      <c r="AF60" s="552"/>
      <c r="AG60" s="552"/>
      <c r="AH60" s="552"/>
      <c r="AI60" s="552"/>
      <c r="AJ60" s="620"/>
      <c r="AK60" s="523"/>
      <c r="AL60" s="523"/>
      <c r="AM60" s="523"/>
      <c r="AN60" s="523"/>
      <c r="AO60" s="523"/>
      <c r="AP60" s="523"/>
      <c r="AQ60" s="523"/>
      <c r="AR60" s="523"/>
      <c r="AS60" s="578"/>
      <c r="AT60" s="523"/>
      <c r="AU60" s="523"/>
      <c r="AV60" s="503"/>
      <c r="AX60" s="679">
        <v>1518970</v>
      </c>
      <c r="AY60" s="679" t="s">
        <v>925</v>
      </c>
      <c r="AZ60" s="679" t="s">
        <v>1284</v>
      </c>
    </row>
    <row r="61" spans="1:52" ht="15">
      <c r="A61" s="21">
        <v>55</v>
      </c>
      <c r="B61" s="199" t="s">
        <v>919</v>
      </c>
      <c r="C61" s="703"/>
      <c r="D61" s="251" t="s">
        <v>264</v>
      </c>
      <c r="E61" s="243">
        <v>660</v>
      </c>
      <c r="F61" s="525" t="s">
        <v>1092</v>
      </c>
      <c r="G61" s="526" t="str">
        <f t="shared" si="4"/>
        <v>0294</v>
      </c>
      <c r="H61" s="202">
        <v>6</v>
      </c>
      <c r="I61" s="202" t="s">
        <v>925</v>
      </c>
      <c r="J61" s="211" t="s">
        <v>0</v>
      </c>
      <c r="K61" s="210">
        <v>5</v>
      </c>
      <c r="L61" s="211" t="s">
        <v>1101</v>
      </c>
      <c r="M61" s="211">
        <v>2</v>
      </c>
      <c r="N61" s="211">
        <v>4</v>
      </c>
      <c r="O61" s="211" t="s">
        <v>223</v>
      </c>
      <c r="P61" s="252" t="s">
        <v>213</v>
      </c>
      <c r="Q61" s="202" t="s">
        <v>685</v>
      </c>
      <c r="R61" s="211" t="s">
        <v>225</v>
      </c>
      <c r="S61" s="211" t="s">
        <v>205</v>
      </c>
      <c r="T61" s="211">
        <v>10</v>
      </c>
      <c r="U61" s="252" t="s">
        <v>213</v>
      </c>
      <c r="V61" s="30" t="s">
        <v>0</v>
      </c>
      <c r="W61" s="30" t="s">
        <v>199</v>
      </c>
      <c r="X61" s="30">
        <v>3</v>
      </c>
      <c r="Y61" s="30">
        <f t="shared" si="5"/>
        <v>6</v>
      </c>
      <c r="Z61" s="30">
        <v>3</v>
      </c>
      <c r="AA61" s="31" t="s">
        <v>207</v>
      </c>
      <c r="AB61" s="170"/>
      <c r="AC61" s="551"/>
      <c r="AD61" s="552"/>
      <c r="AE61" s="552"/>
      <c r="AF61" s="552"/>
      <c r="AG61" s="552"/>
      <c r="AH61" s="552"/>
      <c r="AI61" s="552"/>
      <c r="AJ61" s="550"/>
      <c r="AK61" s="523"/>
      <c r="AL61" s="523"/>
      <c r="AM61" s="523"/>
      <c r="AN61" s="523"/>
      <c r="AO61" s="523"/>
      <c r="AP61" s="523"/>
      <c r="AQ61" s="523"/>
      <c r="AR61" s="523"/>
      <c r="AS61" s="578"/>
      <c r="AT61" s="523"/>
      <c r="AU61" s="523"/>
      <c r="AV61" s="503"/>
      <c r="AX61" s="679">
        <v>1518971</v>
      </c>
      <c r="AY61" s="679" t="s">
        <v>925</v>
      </c>
      <c r="AZ61" s="679" t="s">
        <v>1285</v>
      </c>
    </row>
    <row r="62" spans="1:52" ht="15">
      <c r="A62" s="21">
        <v>56</v>
      </c>
      <c r="B62" s="199" t="s">
        <v>920</v>
      </c>
      <c r="C62" s="703"/>
      <c r="D62" s="251" t="s">
        <v>264</v>
      </c>
      <c r="E62" s="243">
        <v>149</v>
      </c>
      <c r="F62" s="525" t="s">
        <v>1092</v>
      </c>
      <c r="G62" s="526" t="str">
        <f t="shared" si="4"/>
        <v>0095</v>
      </c>
      <c r="H62" s="202">
        <v>6</v>
      </c>
      <c r="I62" s="202" t="s">
        <v>925</v>
      </c>
      <c r="J62" s="211" t="s">
        <v>0</v>
      </c>
      <c r="K62" s="210">
        <v>5</v>
      </c>
      <c r="L62" s="211" t="s">
        <v>1101</v>
      </c>
      <c r="M62" s="211">
        <v>2</v>
      </c>
      <c r="N62" s="211">
        <v>5</v>
      </c>
      <c r="O62" s="211" t="s">
        <v>223</v>
      </c>
      <c r="P62" s="252" t="s">
        <v>214</v>
      </c>
      <c r="Q62" s="202" t="s">
        <v>685</v>
      </c>
      <c r="R62" s="211" t="s">
        <v>225</v>
      </c>
      <c r="S62" s="211" t="s">
        <v>205</v>
      </c>
      <c r="T62" s="211">
        <v>10</v>
      </c>
      <c r="U62" s="252" t="s">
        <v>214</v>
      </c>
      <c r="V62" s="30" t="s">
        <v>0</v>
      </c>
      <c r="W62" s="30" t="s">
        <v>199</v>
      </c>
      <c r="X62" s="30">
        <v>3</v>
      </c>
      <c r="Y62" s="30">
        <f t="shared" si="5"/>
        <v>6</v>
      </c>
      <c r="Z62" s="30">
        <v>3</v>
      </c>
      <c r="AA62" s="31" t="s">
        <v>208</v>
      </c>
      <c r="AB62" s="170"/>
      <c r="AC62" s="551"/>
      <c r="AD62" s="552"/>
      <c r="AE62" s="552"/>
      <c r="AF62" s="552"/>
      <c r="AG62" s="552"/>
      <c r="AH62" s="552"/>
      <c r="AI62" s="552"/>
      <c r="AJ62" s="550"/>
      <c r="AK62" s="523"/>
      <c r="AL62" s="523"/>
      <c r="AM62" s="523"/>
      <c r="AN62" s="523"/>
      <c r="AO62" s="523"/>
      <c r="AP62" s="523"/>
      <c r="AQ62" s="523"/>
      <c r="AR62" s="523"/>
      <c r="AS62" s="578"/>
      <c r="AT62" s="523"/>
      <c r="AU62" s="523"/>
      <c r="AV62" s="503"/>
      <c r="AX62" s="679">
        <v>1518972</v>
      </c>
      <c r="AY62" s="679" t="s">
        <v>925</v>
      </c>
      <c r="AZ62" s="679" t="s">
        <v>1286</v>
      </c>
    </row>
    <row r="63" spans="1:52" ht="15">
      <c r="A63" s="21">
        <v>57</v>
      </c>
      <c r="B63" s="247" t="s">
        <v>921</v>
      </c>
      <c r="C63" s="699"/>
      <c r="D63" s="248" t="s">
        <v>264</v>
      </c>
      <c r="E63" s="227">
        <v>605</v>
      </c>
      <c r="F63" s="519" t="s">
        <v>1092</v>
      </c>
      <c r="G63" s="518" t="str">
        <f t="shared" si="4"/>
        <v>025D</v>
      </c>
      <c r="H63" s="231">
        <v>2</v>
      </c>
      <c r="I63" s="231" t="s">
        <v>925</v>
      </c>
      <c r="J63" s="249" t="s">
        <v>0</v>
      </c>
      <c r="K63" s="229">
        <v>5</v>
      </c>
      <c r="L63" s="249" t="s">
        <v>1101</v>
      </c>
      <c r="M63" s="249">
        <v>2</v>
      </c>
      <c r="N63" s="249">
        <v>6</v>
      </c>
      <c r="O63" s="249" t="s">
        <v>223</v>
      </c>
      <c r="P63" s="250" t="s">
        <v>210</v>
      </c>
      <c r="Q63" s="231" t="s">
        <v>685</v>
      </c>
      <c r="R63" s="249" t="s">
        <v>225</v>
      </c>
      <c r="S63" s="249" t="s">
        <v>205</v>
      </c>
      <c r="T63" s="249">
        <v>10</v>
      </c>
      <c r="U63" s="250" t="s">
        <v>210</v>
      </c>
      <c r="V63" s="28" t="s">
        <v>0</v>
      </c>
      <c r="W63" s="28" t="s">
        <v>205</v>
      </c>
      <c r="X63" s="28">
        <v>2</v>
      </c>
      <c r="Y63" s="28">
        <f t="shared" si="5"/>
        <v>17</v>
      </c>
      <c r="Z63" s="28">
        <v>13</v>
      </c>
      <c r="AA63" s="29" t="s">
        <v>208</v>
      </c>
      <c r="AB63" s="170"/>
      <c r="AC63" s="551"/>
      <c r="AD63" s="552"/>
      <c r="AE63" s="552"/>
      <c r="AF63" s="552"/>
      <c r="AG63" s="552"/>
      <c r="AH63" s="552"/>
      <c r="AI63" s="552"/>
      <c r="AJ63" s="620"/>
      <c r="AK63" s="523"/>
      <c r="AL63" s="523"/>
      <c r="AM63" s="523"/>
      <c r="AN63" s="523"/>
      <c r="AO63" s="523"/>
      <c r="AP63" s="523"/>
      <c r="AQ63" s="523"/>
      <c r="AR63" s="523"/>
      <c r="AS63" s="578"/>
      <c r="AT63" s="523"/>
      <c r="AU63" s="523"/>
      <c r="AV63" s="503"/>
      <c r="AX63" s="681">
        <v>1520398</v>
      </c>
      <c r="AY63" s="681" t="s">
        <v>859</v>
      </c>
      <c r="AZ63" s="681" t="s">
        <v>1287</v>
      </c>
    </row>
    <row r="64" spans="1:48" ht="12.75">
      <c r="A64" s="21">
        <v>58</v>
      </c>
      <c r="B64" s="199" t="s">
        <v>922</v>
      </c>
      <c r="C64" s="703"/>
      <c r="D64" s="251" t="s">
        <v>264</v>
      </c>
      <c r="E64" s="243">
        <v>673</v>
      </c>
      <c r="F64" s="525" t="s">
        <v>1092</v>
      </c>
      <c r="G64" s="526" t="str">
        <f t="shared" si="4"/>
        <v>02A1</v>
      </c>
      <c r="H64" s="202">
        <v>6</v>
      </c>
      <c r="I64" s="202" t="s">
        <v>925</v>
      </c>
      <c r="J64" s="211" t="s">
        <v>0</v>
      </c>
      <c r="K64" s="210">
        <v>5</v>
      </c>
      <c r="L64" s="211" t="s">
        <v>1101</v>
      </c>
      <c r="M64" s="211">
        <v>2</v>
      </c>
      <c r="N64" s="211">
        <v>7</v>
      </c>
      <c r="O64" s="211" t="s">
        <v>223</v>
      </c>
      <c r="P64" s="252" t="s">
        <v>215</v>
      </c>
      <c r="Q64" s="202" t="s">
        <v>685</v>
      </c>
      <c r="R64" s="211" t="s">
        <v>225</v>
      </c>
      <c r="S64" s="211" t="s">
        <v>205</v>
      </c>
      <c r="T64" s="211">
        <v>10</v>
      </c>
      <c r="U64" s="252" t="s">
        <v>215</v>
      </c>
      <c r="V64" s="30" t="s">
        <v>0</v>
      </c>
      <c r="W64" s="30" t="s">
        <v>199</v>
      </c>
      <c r="X64" s="30">
        <v>3</v>
      </c>
      <c r="Y64" s="30">
        <f t="shared" si="5"/>
        <v>7</v>
      </c>
      <c r="Z64" s="30">
        <v>4</v>
      </c>
      <c r="AA64" s="31" t="s">
        <v>207</v>
      </c>
      <c r="AB64" s="170"/>
      <c r="AC64" s="551"/>
      <c r="AD64" s="552"/>
      <c r="AE64" s="552"/>
      <c r="AF64" s="552"/>
      <c r="AG64" s="552"/>
      <c r="AH64" s="552"/>
      <c r="AI64" s="552"/>
      <c r="AJ64" s="550"/>
      <c r="AK64" s="523"/>
      <c r="AL64" s="523"/>
      <c r="AM64" s="523"/>
      <c r="AN64" s="523"/>
      <c r="AO64" s="523"/>
      <c r="AP64" s="523"/>
      <c r="AQ64" s="523"/>
      <c r="AR64" s="523"/>
      <c r="AS64" s="591" t="s">
        <v>1229</v>
      </c>
      <c r="AT64" s="523"/>
      <c r="AU64" s="523"/>
      <c r="AV64" s="503"/>
    </row>
    <row r="65" spans="1:48" ht="12.75">
      <c r="A65" s="21">
        <v>59</v>
      </c>
      <c r="B65" s="247" t="s">
        <v>923</v>
      </c>
      <c r="C65" s="699"/>
      <c r="D65" s="248" t="s">
        <v>264</v>
      </c>
      <c r="E65" s="227">
        <v>621</v>
      </c>
      <c r="F65" s="519" t="s">
        <v>1092</v>
      </c>
      <c r="G65" s="518" t="str">
        <f t="shared" si="4"/>
        <v>026D</v>
      </c>
      <c r="H65" s="231">
        <v>8</v>
      </c>
      <c r="I65" s="231" t="s">
        <v>925</v>
      </c>
      <c r="J65" s="249" t="s">
        <v>0</v>
      </c>
      <c r="K65" s="229">
        <v>5</v>
      </c>
      <c r="L65" s="249" t="s">
        <v>1101</v>
      </c>
      <c r="M65" s="249">
        <v>2</v>
      </c>
      <c r="N65" s="249">
        <v>8</v>
      </c>
      <c r="O65" s="249" t="s">
        <v>223</v>
      </c>
      <c r="P65" s="250" t="s">
        <v>216</v>
      </c>
      <c r="Q65" s="231" t="s">
        <v>685</v>
      </c>
      <c r="R65" s="249" t="s">
        <v>225</v>
      </c>
      <c r="S65" s="249" t="s">
        <v>205</v>
      </c>
      <c r="T65" s="249">
        <v>10</v>
      </c>
      <c r="U65" s="250" t="s">
        <v>216</v>
      </c>
      <c r="V65" s="28" t="s">
        <v>0</v>
      </c>
      <c r="W65" s="28" t="s">
        <v>205</v>
      </c>
      <c r="X65" s="28">
        <v>2</v>
      </c>
      <c r="Y65" s="28">
        <f t="shared" si="5"/>
        <v>18</v>
      </c>
      <c r="Z65" s="28">
        <v>14</v>
      </c>
      <c r="AA65" s="29" t="s">
        <v>207</v>
      </c>
      <c r="AB65" s="170"/>
      <c r="AC65" s="551"/>
      <c r="AD65" s="552"/>
      <c r="AE65" s="552"/>
      <c r="AF65" s="552"/>
      <c r="AG65" s="552"/>
      <c r="AH65" s="552"/>
      <c r="AI65" s="552"/>
      <c r="AJ65" s="620"/>
      <c r="AK65" s="523"/>
      <c r="AL65" s="523"/>
      <c r="AM65" s="523"/>
      <c r="AN65" s="523"/>
      <c r="AO65" s="523"/>
      <c r="AP65" s="523"/>
      <c r="AQ65" s="523"/>
      <c r="AR65" s="523"/>
      <c r="AS65" s="578"/>
      <c r="AT65" s="523"/>
      <c r="AU65" s="523"/>
      <c r="AV65" s="503"/>
    </row>
    <row r="66" spans="1:48" ht="12.75">
      <c r="A66" s="21">
        <v>60</v>
      </c>
      <c r="B66" s="199" t="s">
        <v>924</v>
      </c>
      <c r="C66" s="703"/>
      <c r="D66" s="251" t="s">
        <v>264</v>
      </c>
      <c r="E66" s="243">
        <v>603</v>
      </c>
      <c r="F66" s="525" t="s">
        <v>1092</v>
      </c>
      <c r="G66" s="526" t="str">
        <f t="shared" si="4"/>
        <v>025B</v>
      </c>
      <c r="H66" s="202">
        <v>6</v>
      </c>
      <c r="I66" s="202" t="s">
        <v>925</v>
      </c>
      <c r="J66" s="211" t="s">
        <v>0</v>
      </c>
      <c r="K66" s="210">
        <v>5</v>
      </c>
      <c r="L66" s="211" t="s">
        <v>1101</v>
      </c>
      <c r="M66" s="211">
        <v>2</v>
      </c>
      <c r="N66" s="211">
        <v>9</v>
      </c>
      <c r="O66" s="211" t="s">
        <v>223</v>
      </c>
      <c r="P66" s="252" t="s">
        <v>217</v>
      </c>
      <c r="Q66" s="202" t="s">
        <v>685</v>
      </c>
      <c r="R66" s="211" t="s">
        <v>225</v>
      </c>
      <c r="S66" s="211" t="s">
        <v>205</v>
      </c>
      <c r="T66" s="211">
        <v>9</v>
      </c>
      <c r="U66" s="252" t="s">
        <v>212</v>
      </c>
      <c r="V66" s="30" t="s">
        <v>0</v>
      </c>
      <c r="W66" s="30" t="s">
        <v>199</v>
      </c>
      <c r="X66" s="30">
        <v>3</v>
      </c>
      <c r="Y66" s="30">
        <f t="shared" si="5"/>
        <v>7</v>
      </c>
      <c r="Z66" s="30">
        <v>4</v>
      </c>
      <c r="AA66" s="31" t="s">
        <v>208</v>
      </c>
      <c r="AB66" s="170"/>
      <c r="AC66" s="551"/>
      <c r="AD66" s="552"/>
      <c r="AE66" s="552"/>
      <c r="AF66" s="552"/>
      <c r="AG66" s="552"/>
      <c r="AH66" s="552"/>
      <c r="AI66" s="552"/>
      <c r="AJ66" s="550"/>
      <c r="AK66" s="523"/>
      <c r="AL66" s="523"/>
      <c r="AM66" s="523"/>
      <c r="AN66" s="523"/>
      <c r="AO66" s="523"/>
      <c r="AP66" s="523"/>
      <c r="AQ66" s="523"/>
      <c r="AR66" s="523"/>
      <c r="AS66" s="578"/>
      <c r="AT66" s="523"/>
      <c r="AU66" s="523"/>
      <c r="AV66" s="590" t="s">
        <v>1203</v>
      </c>
    </row>
    <row r="67" spans="1:48" ht="12.75">
      <c r="A67" s="48"/>
      <c r="B67" s="55"/>
      <c r="C67" s="55"/>
      <c r="D67" s="53"/>
      <c r="E67" s="54"/>
      <c r="F67" s="516"/>
      <c r="G67" s="513"/>
      <c r="H67" s="51"/>
      <c r="I67" s="51"/>
      <c r="J67" s="48"/>
      <c r="K67" s="60"/>
      <c r="L67" s="52"/>
      <c r="M67" s="48"/>
      <c r="N67" s="48"/>
      <c r="O67" s="48"/>
      <c r="P67" s="56"/>
      <c r="Q67" s="51"/>
      <c r="R67" s="52"/>
      <c r="S67" s="48"/>
      <c r="T67" s="48"/>
      <c r="U67" s="56"/>
      <c r="V67" s="57"/>
      <c r="W67" s="57"/>
      <c r="X67" s="57"/>
      <c r="Y67" s="57"/>
      <c r="Z67" s="57"/>
      <c r="AA67" s="113"/>
      <c r="AB67" s="113"/>
      <c r="AC67" s="113"/>
      <c r="AD67" s="113"/>
      <c r="AE67" s="113"/>
      <c r="AF67" s="113"/>
      <c r="AG67" s="113"/>
      <c r="AH67" s="113"/>
      <c r="AI67" s="113"/>
      <c r="AJ67" s="113"/>
      <c r="AK67" s="113"/>
      <c r="AL67" s="113"/>
      <c r="AM67" s="113"/>
      <c r="AN67" s="113"/>
      <c r="AO67" s="113"/>
      <c r="AP67" s="113"/>
      <c r="AQ67" s="113"/>
      <c r="AR67" s="113"/>
      <c r="AS67" s="653"/>
      <c r="AT67" s="114"/>
      <c r="AU67" s="115"/>
      <c r="AV67" s="109"/>
    </row>
    <row r="68" spans="1:48" ht="12.75">
      <c r="A68" s="21">
        <v>61</v>
      </c>
      <c r="B68" s="253" t="s">
        <v>860</v>
      </c>
      <c r="C68" s="706"/>
      <c r="D68" s="251" t="s">
        <v>264</v>
      </c>
      <c r="E68" s="243">
        <v>699</v>
      </c>
      <c r="F68" s="525" t="s">
        <v>1092</v>
      </c>
      <c r="G68" s="526" t="str">
        <f aca="true" t="shared" si="6" ref="G68:G90">DEC2HEX(E68,4)</f>
        <v>02BB</v>
      </c>
      <c r="H68" s="208">
        <v>6</v>
      </c>
      <c r="I68" s="202" t="s">
        <v>542</v>
      </c>
      <c r="J68" s="209" t="s">
        <v>883</v>
      </c>
      <c r="K68" s="210">
        <v>5</v>
      </c>
      <c r="L68" s="211" t="s">
        <v>199</v>
      </c>
      <c r="M68" s="244"/>
      <c r="N68" s="244"/>
      <c r="O68" s="244"/>
      <c r="P68" s="252" t="s">
        <v>210</v>
      </c>
      <c r="Q68" s="202" t="s">
        <v>685</v>
      </c>
      <c r="R68" s="211" t="s">
        <v>225</v>
      </c>
      <c r="S68" s="211" t="s">
        <v>195</v>
      </c>
      <c r="T68" s="211">
        <v>8</v>
      </c>
      <c r="U68" s="252" t="s">
        <v>210</v>
      </c>
      <c r="V68" s="30" t="s">
        <v>0</v>
      </c>
      <c r="W68" s="30" t="s">
        <v>199</v>
      </c>
      <c r="X68" s="30">
        <v>3</v>
      </c>
      <c r="Y68" s="30">
        <f aca="true" t="shared" si="7" ref="Y68:Y90">IF(Z68&lt;9,Z68+3,Z68+4)</f>
        <v>8</v>
      </c>
      <c r="Z68" s="30">
        <v>5</v>
      </c>
      <c r="AA68" s="31" t="s">
        <v>207</v>
      </c>
      <c r="AB68" s="114" t="s">
        <v>1155</v>
      </c>
      <c r="AC68" s="551"/>
      <c r="AD68" s="552"/>
      <c r="AE68" s="552"/>
      <c r="AF68" s="552"/>
      <c r="AG68" s="552"/>
      <c r="AH68" s="552"/>
      <c r="AI68" s="552"/>
      <c r="AJ68" s="550"/>
      <c r="AK68" s="523"/>
      <c r="AL68" s="523"/>
      <c r="AM68" s="523"/>
      <c r="AN68" s="523"/>
      <c r="AO68" s="523"/>
      <c r="AP68" s="523"/>
      <c r="AQ68" s="523"/>
      <c r="AR68" s="523"/>
      <c r="AS68" s="578"/>
      <c r="AT68" s="523"/>
      <c r="AU68" s="523"/>
      <c r="AV68" s="503"/>
    </row>
    <row r="69" spans="1:48" ht="12.75">
      <c r="A69" s="21">
        <v>62</v>
      </c>
      <c r="B69" s="253" t="s">
        <v>861</v>
      </c>
      <c r="C69" s="706"/>
      <c r="D69" s="251" t="s">
        <v>264</v>
      </c>
      <c r="E69" s="243">
        <v>728</v>
      </c>
      <c r="F69" s="525" t="s">
        <v>1092</v>
      </c>
      <c r="G69" s="526" t="str">
        <f t="shared" si="6"/>
        <v>02D8</v>
      </c>
      <c r="H69" s="208">
        <v>6</v>
      </c>
      <c r="I69" s="202" t="s">
        <v>542</v>
      </c>
      <c r="J69" s="209" t="s">
        <v>884</v>
      </c>
      <c r="K69" s="210">
        <v>5</v>
      </c>
      <c r="L69" s="211" t="s">
        <v>199</v>
      </c>
      <c r="M69" s="244"/>
      <c r="N69" s="244"/>
      <c r="O69" s="244"/>
      <c r="P69" s="252" t="s">
        <v>210</v>
      </c>
      <c r="Q69" s="202" t="s">
        <v>685</v>
      </c>
      <c r="R69" s="211" t="s">
        <v>225</v>
      </c>
      <c r="S69" s="211" t="s">
        <v>195</v>
      </c>
      <c r="T69" s="211">
        <v>9</v>
      </c>
      <c r="U69" s="252" t="s">
        <v>210</v>
      </c>
      <c r="V69" s="30" t="s">
        <v>0</v>
      </c>
      <c r="W69" s="30" t="s">
        <v>199</v>
      </c>
      <c r="X69" s="30">
        <v>3</v>
      </c>
      <c r="Y69" s="30">
        <f t="shared" si="7"/>
        <v>8</v>
      </c>
      <c r="Z69" s="30">
        <v>5</v>
      </c>
      <c r="AA69" s="31" t="s">
        <v>208</v>
      </c>
      <c r="AB69" s="170"/>
      <c r="AC69" s="551"/>
      <c r="AD69" s="552"/>
      <c r="AE69" s="552"/>
      <c r="AF69" s="552"/>
      <c r="AG69" s="552"/>
      <c r="AH69" s="552"/>
      <c r="AI69" s="552"/>
      <c r="AJ69" s="550"/>
      <c r="AK69" s="523"/>
      <c r="AL69" s="523"/>
      <c r="AM69" s="523"/>
      <c r="AN69" s="523"/>
      <c r="AO69" s="523"/>
      <c r="AP69" s="523"/>
      <c r="AQ69" s="523"/>
      <c r="AR69" s="523"/>
      <c r="AS69" s="578"/>
      <c r="AT69" s="523"/>
      <c r="AU69" s="523"/>
      <c r="AV69" s="503"/>
    </row>
    <row r="70" spans="1:48" ht="12.75">
      <c r="A70" s="21">
        <v>63</v>
      </c>
      <c r="B70" s="253" t="s">
        <v>862</v>
      </c>
      <c r="C70" s="706"/>
      <c r="D70" s="251" t="s">
        <v>264</v>
      </c>
      <c r="E70" s="243">
        <v>698</v>
      </c>
      <c r="F70" s="525" t="s">
        <v>1092</v>
      </c>
      <c r="G70" s="526" t="str">
        <f t="shared" si="6"/>
        <v>02BA</v>
      </c>
      <c r="H70" s="208">
        <v>6</v>
      </c>
      <c r="I70" s="202" t="s">
        <v>542</v>
      </c>
      <c r="J70" s="209" t="s">
        <v>885</v>
      </c>
      <c r="K70" s="210">
        <v>5</v>
      </c>
      <c r="L70" s="211" t="s">
        <v>199</v>
      </c>
      <c r="M70" s="244"/>
      <c r="N70" s="244"/>
      <c r="O70" s="244"/>
      <c r="P70" s="252" t="s">
        <v>210</v>
      </c>
      <c r="Q70" s="202" t="s">
        <v>685</v>
      </c>
      <c r="R70" s="211" t="s">
        <v>225</v>
      </c>
      <c r="S70" s="211" t="s">
        <v>195</v>
      </c>
      <c r="T70" s="211">
        <v>10</v>
      </c>
      <c r="U70" s="252" t="s">
        <v>210</v>
      </c>
      <c r="V70" s="30" t="s">
        <v>0</v>
      </c>
      <c r="W70" s="30" t="s">
        <v>199</v>
      </c>
      <c r="X70" s="30">
        <v>3</v>
      </c>
      <c r="Y70" s="30">
        <f t="shared" si="7"/>
        <v>9</v>
      </c>
      <c r="Z70" s="30">
        <v>6</v>
      </c>
      <c r="AA70" s="31" t="s">
        <v>207</v>
      </c>
      <c r="AB70" s="170"/>
      <c r="AC70" s="551"/>
      <c r="AD70" s="552"/>
      <c r="AE70" s="552"/>
      <c r="AF70" s="552"/>
      <c r="AG70" s="552"/>
      <c r="AH70" s="552"/>
      <c r="AI70" s="552"/>
      <c r="AJ70" s="550"/>
      <c r="AK70" s="523"/>
      <c r="AL70" s="523"/>
      <c r="AM70" s="523"/>
      <c r="AN70" s="523"/>
      <c r="AO70" s="523"/>
      <c r="AP70" s="523"/>
      <c r="AQ70" s="523"/>
      <c r="AR70" s="523"/>
      <c r="AS70" s="578"/>
      <c r="AT70" s="523"/>
      <c r="AU70" s="523"/>
      <c r="AV70" s="503"/>
    </row>
    <row r="71" spans="1:48" ht="12.75">
      <c r="A71" s="21">
        <v>64</v>
      </c>
      <c r="B71" s="253" t="s">
        <v>863</v>
      </c>
      <c r="C71" s="706"/>
      <c r="D71" s="251" t="s">
        <v>264</v>
      </c>
      <c r="E71" s="243">
        <v>737</v>
      </c>
      <c r="F71" s="525" t="s">
        <v>1092</v>
      </c>
      <c r="G71" s="526" t="str">
        <f t="shared" si="6"/>
        <v>02E1</v>
      </c>
      <c r="H71" s="208">
        <v>6</v>
      </c>
      <c r="I71" s="202" t="s">
        <v>542</v>
      </c>
      <c r="J71" s="209" t="s">
        <v>886</v>
      </c>
      <c r="K71" s="210">
        <v>5</v>
      </c>
      <c r="L71" s="211" t="s">
        <v>199</v>
      </c>
      <c r="M71" s="244"/>
      <c r="N71" s="244"/>
      <c r="O71" s="244"/>
      <c r="P71" s="252" t="s">
        <v>210</v>
      </c>
      <c r="Q71" s="202" t="s">
        <v>685</v>
      </c>
      <c r="R71" s="211" t="s">
        <v>225</v>
      </c>
      <c r="S71" s="211" t="s">
        <v>195</v>
      </c>
      <c r="T71" s="211">
        <v>11</v>
      </c>
      <c r="U71" s="252" t="s">
        <v>210</v>
      </c>
      <c r="V71" s="30" t="s">
        <v>0</v>
      </c>
      <c r="W71" s="30" t="s">
        <v>199</v>
      </c>
      <c r="X71" s="30">
        <v>3</v>
      </c>
      <c r="Y71" s="30">
        <f t="shared" si="7"/>
        <v>9</v>
      </c>
      <c r="Z71" s="30">
        <v>6</v>
      </c>
      <c r="AA71" s="31" t="s">
        <v>208</v>
      </c>
      <c r="AB71" s="170"/>
      <c r="AC71" s="551"/>
      <c r="AD71" s="552"/>
      <c r="AE71" s="552"/>
      <c r="AF71" s="552"/>
      <c r="AG71" s="552"/>
      <c r="AH71" s="552"/>
      <c r="AI71" s="552"/>
      <c r="AJ71" s="550"/>
      <c r="AK71" s="523"/>
      <c r="AL71" s="523"/>
      <c r="AM71" s="523"/>
      <c r="AN71" s="523"/>
      <c r="AO71" s="523"/>
      <c r="AP71" s="523"/>
      <c r="AQ71" s="523"/>
      <c r="AR71" s="523"/>
      <c r="AS71" s="578"/>
      <c r="AT71" s="523"/>
      <c r="AU71" s="523"/>
      <c r="AV71" s="503"/>
    </row>
    <row r="72" spans="1:48" ht="12.75">
      <c r="A72" s="21">
        <v>65</v>
      </c>
      <c r="B72" s="253" t="s">
        <v>864</v>
      </c>
      <c r="C72" s="706"/>
      <c r="D72" s="251" t="s">
        <v>264</v>
      </c>
      <c r="E72" s="243">
        <v>733</v>
      </c>
      <c r="F72" s="525" t="s">
        <v>1092</v>
      </c>
      <c r="G72" s="526" t="str">
        <f t="shared" si="6"/>
        <v>02DD</v>
      </c>
      <c r="H72" s="208">
        <v>6</v>
      </c>
      <c r="I72" s="202" t="s">
        <v>542</v>
      </c>
      <c r="J72" s="209" t="s">
        <v>887</v>
      </c>
      <c r="K72" s="210">
        <v>5</v>
      </c>
      <c r="L72" s="211" t="s">
        <v>199</v>
      </c>
      <c r="M72" s="244"/>
      <c r="N72" s="244"/>
      <c r="O72" s="244"/>
      <c r="P72" s="252" t="s">
        <v>210</v>
      </c>
      <c r="Q72" s="202" t="s">
        <v>685</v>
      </c>
      <c r="R72" s="211" t="s">
        <v>225</v>
      </c>
      <c r="S72" s="211" t="s">
        <v>195</v>
      </c>
      <c r="T72" s="211">
        <v>12</v>
      </c>
      <c r="U72" s="252" t="s">
        <v>210</v>
      </c>
      <c r="V72" s="30" t="s">
        <v>0</v>
      </c>
      <c r="W72" s="30" t="s">
        <v>199</v>
      </c>
      <c r="X72" s="30">
        <v>3</v>
      </c>
      <c r="Y72" s="30">
        <f t="shared" si="7"/>
        <v>10</v>
      </c>
      <c r="Z72" s="30">
        <v>7</v>
      </c>
      <c r="AA72" s="31" t="s">
        <v>207</v>
      </c>
      <c r="AB72" s="170"/>
      <c r="AC72" s="551"/>
      <c r="AD72" s="552"/>
      <c r="AE72" s="552"/>
      <c r="AF72" s="552"/>
      <c r="AG72" s="552"/>
      <c r="AH72" s="552"/>
      <c r="AI72" s="552"/>
      <c r="AJ72" s="550"/>
      <c r="AK72" s="523"/>
      <c r="AL72" s="523"/>
      <c r="AM72" s="523"/>
      <c r="AN72" s="523"/>
      <c r="AO72" s="523"/>
      <c r="AP72" s="523"/>
      <c r="AQ72" s="523"/>
      <c r="AR72" s="523"/>
      <c r="AS72" s="578"/>
      <c r="AT72" s="523"/>
      <c r="AU72" s="523"/>
      <c r="AV72" s="503"/>
    </row>
    <row r="73" spans="1:48" ht="12.75">
      <c r="A73" s="21">
        <v>66</v>
      </c>
      <c r="B73" s="253" t="s">
        <v>865</v>
      </c>
      <c r="C73" s="706"/>
      <c r="D73" s="251" t="s">
        <v>264</v>
      </c>
      <c r="E73" s="243">
        <v>634</v>
      </c>
      <c r="F73" s="525" t="s">
        <v>1092</v>
      </c>
      <c r="G73" s="526" t="str">
        <f t="shared" si="6"/>
        <v>027A</v>
      </c>
      <c r="H73" s="208">
        <v>6</v>
      </c>
      <c r="I73" s="202" t="s">
        <v>542</v>
      </c>
      <c r="J73" s="209" t="s">
        <v>888</v>
      </c>
      <c r="K73" s="210">
        <v>5</v>
      </c>
      <c r="L73" s="211" t="s">
        <v>199</v>
      </c>
      <c r="M73" s="244"/>
      <c r="N73" s="244"/>
      <c r="O73" s="244"/>
      <c r="P73" s="252" t="s">
        <v>210</v>
      </c>
      <c r="Q73" s="202" t="s">
        <v>685</v>
      </c>
      <c r="R73" s="211" t="s">
        <v>225</v>
      </c>
      <c r="S73" s="211" t="s">
        <v>247</v>
      </c>
      <c r="T73" s="211">
        <v>7</v>
      </c>
      <c r="U73" s="252" t="s">
        <v>210</v>
      </c>
      <c r="V73" s="30" t="s">
        <v>0</v>
      </c>
      <c r="W73" s="30" t="s">
        <v>199</v>
      </c>
      <c r="X73" s="30">
        <v>3</v>
      </c>
      <c r="Y73" s="30">
        <f t="shared" si="7"/>
        <v>10</v>
      </c>
      <c r="Z73" s="30">
        <v>7</v>
      </c>
      <c r="AA73" s="31" t="s">
        <v>208</v>
      </c>
      <c r="AB73" s="170"/>
      <c r="AC73" s="551"/>
      <c r="AD73" s="552"/>
      <c r="AE73" s="552"/>
      <c r="AF73" s="552"/>
      <c r="AG73" s="552"/>
      <c r="AH73" s="552"/>
      <c r="AI73" s="552"/>
      <c r="AJ73" s="550"/>
      <c r="AK73" s="523"/>
      <c r="AL73" s="523"/>
      <c r="AM73" s="523"/>
      <c r="AN73" s="523"/>
      <c r="AO73" s="523"/>
      <c r="AP73" s="523"/>
      <c r="AQ73" s="523"/>
      <c r="AR73" s="523"/>
      <c r="AS73" s="578"/>
      <c r="AT73" s="523"/>
      <c r="AU73" s="523"/>
      <c r="AV73" s="503"/>
    </row>
    <row r="74" spans="1:48" ht="12.75">
      <c r="A74" s="21">
        <v>67</v>
      </c>
      <c r="B74" s="253" t="s">
        <v>866</v>
      </c>
      <c r="C74" s="706"/>
      <c r="D74" s="251" t="s">
        <v>264</v>
      </c>
      <c r="E74" s="243">
        <v>732</v>
      </c>
      <c r="F74" s="525" t="s">
        <v>1092</v>
      </c>
      <c r="G74" s="526" t="str">
        <f t="shared" si="6"/>
        <v>02DC</v>
      </c>
      <c r="H74" s="208">
        <v>6</v>
      </c>
      <c r="I74" s="202" t="s">
        <v>542</v>
      </c>
      <c r="J74" s="209" t="s">
        <v>889</v>
      </c>
      <c r="K74" s="210">
        <v>5</v>
      </c>
      <c r="L74" s="211" t="s">
        <v>199</v>
      </c>
      <c r="M74" s="244"/>
      <c r="N74" s="244"/>
      <c r="O74" s="244"/>
      <c r="P74" s="252" t="s">
        <v>210</v>
      </c>
      <c r="Q74" s="202" t="s">
        <v>685</v>
      </c>
      <c r="R74" s="211" t="s">
        <v>225</v>
      </c>
      <c r="S74" s="211" t="s">
        <v>247</v>
      </c>
      <c r="T74" s="211">
        <v>8</v>
      </c>
      <c r="U74" s="252" t="s">
        <v>210</v>
      </c>
      <c r="V74" s="30" t="s">
        <v>0</v>
      </c>
      <c r="W74" s="30" t="s">
        <v>199</v>
      </c>
      <c r="X74" s="30">
        <v>3</v>
      </c>
      <c r="Y74" s="30">
        <f t="shared" si="7"/>
        <v>11</v>
      </c>
      <c r="Z74" s="30">
        <v>8</v>
      </c>
      <c r="AA74" s="31" t="s">
        <v>207</v>
      </c>
      <c r="AB74" s="170"/>
      <c r="AC74" s="551"/>
      <c r="AD74" s="552"/>
      <c r="AE74" s="552"/>
      <c r="AF74" s="552"/>
      <c r="AG74" s="552"/>
      <c r="AH74" s="552"/>
      <c r="AI74" s="552"/>
      <c r="AJ74" s="550"/>
      <c r="AK74" s="523"/>
      <c r="AL74" s="523"/>
      <c r="AM74" s="523"/>
      <c r="AN74" s="523"/>
      <c r="AO74" s="523"/>
      <c r="AP74" s="523"/>
      <c r="AQ74" s="523"/>
      <c r="AR74" s="523"/>
      <c r="AS74" s="578"/>
      <c r="AT74" s="523"/>
      <c r="AU74" s="523"/>
      <c r="AV74" s="503"/>
    </row>
    <row r="75" spans="1:48" ht="12.75">
      <c r="A75" s="21">
        <v>68</v>
      </c>
      <c r="B75" s="253" t="s">
        <v>867</v>
      </c>
      <c r="C75" s="706"/>
      <c r="D75" s="251" t="s">
        <v>264</v>
      </c>
      <c r="E75" s="243">
        <v>742</v>
      </c>
      <c r="F75" s="525" t="s">
        <v>1092</v>
      </c>
      <c r="G75" s="526" t="str">
        <f t="shared" si="6"/>
        <v>02E6</v>
      </c>
      <c r="H75" s="208">
        <v>6</v>
      </c>
      <c r="I75" s="202" t="s">
        <v>542</v>
      </c>
      <c r="J75" s="209" t="s">
        <v>890</v>
      </c>
      <c r="K75" s="210">
        <v>5</v>
      </c>
      <c r="L75" s="211" t="s">
        <v>199</v>
      </c>
      <c r="M75" s="244"/>
      <c r="N75" s="244"/>
      <c r="O75" s="244"/>
      <c r="P75" s="252" t="s">
        <v>210</v>
      </c>
      <c r="Q75" s="202" t="s">
        <v>685</v>
      </c>
      <c r="R75" s="211" t="s">
        <v>225</v>
      </c>
      <c r="S75" s="211" t="s">
        <v>247</v>
      </c>
      <c r="T75" s="211">
        <v>9</v>
      </c>
      <c r="U75" s="252" t="s">
        <v>210</v>
      </c>
      <c r="V75" s="30" t="s">
        <v>0</v>
      </c>
      <c r="W75" s="30" t="s">
        <v>199</v>
      </c>
      <c r="X75" s="30">
        <v>3</v>
      </c>
      <c r="Y75" s="30">
        <f t="shared" si="7"/>
        <v>11</v>
      </c>
      <c r="Z75" s="30">
        <v>8</v>
      </c>
      <c r="AA75" s="31" t="s">
        <v>208</v>
      </c>
      <c r="AB75" s="170"/>
      <c r="AC75" s="551"/>
      <c r="AD75" s="552"/>
      <c r="AE75" s="552"/>
      <c r="AF75" s="552"/>
      <c r="AG75" s="552"/>
      <c r="AH75" s="552"/>
      <c r="AI75" s="552"/>
      <c r="AJ75" s="550"/>
      <c r="AK75" s="523"/>
      <c r="AL75" s="523"/>
      <c r="AM75" s="523"/>
      <c r="AN75" s="523"/>
      <c r="AO75" s="523"/>
      <c r="AP75" s="523"/>
      <c r="AQ75" s="523"/>
      <c r="AR75" s="523"/>
      <c r="AS75" s="578"/>
      <c r="AT75" s="523"/>
      <c r="AU75" s="523"/>
      <c r="AV75" s="590" t="s">
        <v>1204</v>
      </c>
    </row>
    <row r="76" spans="1:48" ht="13.5" thickBot="1">
      <c r="A76" s="117">
        <v>69</v>
      </c>
      <c r="B76" s="309" t="s">
        <v>868</v>
      </c>
      <c r="C76" s="719"/>
      <c r="D76" s="280" t="s">
        <v>264</v>
      </c>
      <c r="E76" s="281">
        <v>695</v>
      </c>
      <c r="F76" s="604" t="s">
        <v>1092</v>
      </c>
      <c r="G76" s="605" t="str">
        <f t="shared" si="6"/>
        <v>02B7</v>
      </c>
      <c r="H76" s="310">
        <v>6</v>
      </c>
      <c r="I76" s="282" t="s">
        <v>542</v>
      </c>
      <c r="J76" s="311" t="s">
        <v>891</v>
      </c>
      <c r="K76" s="312">
        <v>5</v>
      </c>
      <c r="L76" s="283" t="s">
        <v>199</v>
      </c>
      <c r="M76" s="313"/>
      <c r="N76" s="313"/>
      <c r="O76" s="313"/>
      <c r="P76" s="284" t="s">
        <v>210</v>
      </c>
      <c r="Q76" s="282" t="s">
        <v>685</v>
      </c>
      <c r="R76" s="283" t="s">
        <v>225</v>
      </c>
      <c r="S76" s="283" t="s">
        <v>247</v>
      </c>
      <c r="T76" s="283">
        <v>10</v>
      </c>
      <c r="U76" s="284" t="s">
        <v>210</v>
      </c>
      <c r="V76" s="127" t="s">
        <v>0</v>
      </c>
      <c r="W76" s="127" t="s">
        <v>199</v>
      </c>
      <c r="X76" s="127">
        <v>3</v>
      </c>
      <c r="Y76" s="127">
        <f t="shared" si="7"/>
        <v>13</v>
      </c>
      <c r="Z76" s="127">
        <v>9</v>
      </c>
      <c r="AA76" s="128" t="s">
        <v>207</v>
      </c>
      <c r="AB76" s="129" t="s">
        <v>1155</v>
      </c>
      <c r="AC76" s="621"/>
      <c r="AD76" s="622"/>
      <c r="AE76" s="622"/>
      <c r="AF76" s="622"/>
      <c r="AG76" s="622"/>
      <c r="AH76" s="622"/>
      <c r="AI76" s="622"/>
      <c r="AJ76" s="623"/>
      <c r="AK76" s="523"/>
      <c r="AL76" s="523"/>
      <c r="AM76" s="523"/>
      <c r="AN76" s="523"/>
      <c r="AO76" s="523"/>
      <c r="AP76" s="523"/>
      <c r="AQ76" s="523"/>
      <c r="AR76" s="523"/>
      <c r="AS76" s="578"/>
      <c r="AT76" s="523"/>
      <c r="AU76" s="523"/>
      <c r="AV76" s="504"/>
    </row>
    <row r="77" spans="1:48" ht="12.75">
      <c r="A77" s="130">
        <v>70</v>
      </c>
      <c r="B77" s="314" t="s">
        <v>869</v>
      </c>
      <c r="C77" s="720"/>
      <c r="D77" s="315" t="s">
        <v>264</v>
      </c>
      <c r="E77" s="316">
        <v>688</v>
      </c>
      <c r="F77" s="629" t="s">
        <v>1092</v>
      </c>
      <c r="G77" s="630" t="str">
        <f t="shared" si="6"/>
        <v>02B0</v>
      </c>
      <c r="H77" s="317">
        <v>6</v>
      </c>
      <c r="I77" s="318" t="s">
        <v>542</v>
      </c>
      <c r="J77" s="319" t="s">
        <v>892</v>
      </c>
      <c r="K77" s="320">
        <v>5</v>
      </c>
      <c r="L77" s="321" t="s">
        <v>199</v>
      </c>
      <c r="M77" s="322"/>
      <c r="N77" s="322"/>
      <c r="O77" s="322"/>
      <c r="P77" s="323" t="s">
        <v>210</v>
      </c>
      <c r="Q77" s="318" t="s">
        <v>685</v>
      </c>
      <c r="R77" s="321" t="s">
        <v>225</v>
      </c>
      <c r="S77" s="321" t="s">
        <v>247</v>
      </c>
      <c r="T77" s="321">
        <v>11</v>
      </c>
      <c r="U77" s="323" t="s">
        <v>210</v>
      </c>
      <c r="V77" s="131" t="s">
        <v>0</v>
      </c>
      <c r="W77" s="131" t="s">
        <v>199</v>
      </c>
      <c r="X77" s="131">
        <v>3</v>
      </c>
      <c r="Y77" s="131">
        <f t="shared" si="7"/>
        <v>13</v>
      </c>
      <c r="Z77" s="131">
        <v>9</v>
      </c>
      <c r="AA77" s="132" t="s">
        <v>208</v>
      </c>
      <c r="AB77" s="172"/>
      <c r="AC77" s="624"/>
      <c r="AD77" s="625"/>
      <c r="AE77" s="552"/>
      <c r="AF77" s="552"/>
      <c r="AG77" s="625"/>
      <c r="AH77" s="625"/>
      <c r="AI77" s="625"/>
      <c r="AJ77" s="626"/>
      <c r="AK77" s="523"/>
      <c r="AL77" s="523"/>
      <c r="AM77" s="523"/>
      <c r="AN77" s="523"/>
      <c r="AO77" s="523"/>
      <c r="AP77" s="523"/>
      <c r="AQ77" s="523"/>
      <c r="AR77" s="523"/>
      <c r="AS77" s="578"/>
      <c r="AT77" s="523"/>
      <c r="AU77" s="523"/>
      <c r="AV77" s="612" t="s">
        <v>1327</v>
      </c>
    </row>
    <row r="78" spans="1:48" ht="12.75">
      <c r="A78" s="21">
        <v>71</v>
      </c>
      <c r="B78" s="253" t="s">
        <v>870</v>
      </c>
      <c r="C78" s="706"/>
      <c r="D78" s="251" t="s">
        <v>264</v>
      </c>
      <c r="E78" s="243">
        <v>739</v>
      </c>
      <c r="F78" s="525" t="s">
        <v>1092</v>
      </c>
      <c r="G78" s="526" t="str">
        <f t="shared" si="6"/>
        <v>02E3</v>
      </c>
      <c r="H78" s="208">
        <v>6</v>
      </c>
      <c r="I78" s="202" t="s">
        <v>542</v>
      </c>
      <c r="J78" s="209" t="s">
        <v>893</v>
      </c>
      <c r="K78" s="210">
        <v>5</v>
      </c>
      <c r="L78" s="211" t="s">
        <v>199</v>
      </c>
      <c r="M78" s="244"/>
      <c r="N78" s="244"/>
      <c r="O78" s="244"/>
      <c r="P78" s="252" t="s">
        <v>210</v>
      </c>
      <c r="Q78" s="202" t="s">
        <v>685</v>
      </c>
      <c r="R78" s="211" t="s">
        <v>225</v>
      </c>
      <c r="S78" s="211" t="s">
        <v>247</v>
      </c>
      <c r="T78" s="211">
        <v>12</v>
      </c>
      <c r="U78" s="252" t="s">
        <v>210</v>
      </c>
      <c r="V78" s="30" t="s">
        <v>0</v>
      </c>
      <c r="W78" s="30" t="s">
        <v>199</v>
      </c>
      <c r="X78" s="30">
        <v>3</v>
      </c>
      <c r="Y78" s="30">
        <f t="shared" si="7"/>
        <v>14</v>
      </c>
      <c r="Z78" s="30">
        <v>10</v>
      </c>
      <c r="AA78" s="31" t="s">
        <v>207</v>
      </c>
      <c r="AB78" s="170"/>
      <c r="AC78" s="551"/>
      <c r="AD78" s="552"/>
      <c r="AE78" s="552"/>
      <c r="AF78" s="552"/>
      <c r="AG78" s="552"/>
      <c r="AH78" s="552"/>
      <c r="AI78" s="552"/>
      <c r="AJ78" s="550"/>
      <c r="AK78" s="523"/>
      <c r="AL78" s="523"/>
      <c r="AM78" s="523"/>
      <c r="AN78" s="523"/>
      <c r="AO78" s="523"/>
      <c r="AP78" s="523"/>
      <c r="AQ78" s="523"/>
      <c r="AR78" s="523"/>
      <c r="AS78" s="578"/>
      <c r="AT78" s="523"/>
      <c r="AU78" s="523"/>
      <c r="AV78" s="612" t="s">
        <v>1327</v>
      </c>
    </row>
    <row r="79" spans="1:48" ht="12.75">
      <c r="A79" s="21">
        <v>72</v>
      </c>
      <c r="B79" s="253" t="s">
        <v>871</v>
      </c>
      <c r="C79" s="706"/>
      <c r="D79" s="251" t="s">
        <v>264</v>
      </c>
      <c r="E79" s="243">
        <v>691</v>
      </c>
      <c r="F79" s="525" t="s">
        <v>1092</v>
      </c>
      <c r="G79" s="526" t="str">
        <f t="shared" si="6"/>
        <v>02B3</v>
      </c>
      <c r="H79" s="208">
        <v>6</v>
      </c>
      <c r="I79" s="202" t="s">
        <v>542</v>
      </c>
      <c r="J79" s="209" t="s">
        <v>894</v>
      </c>
      <c r="K79" s="210">
        <v>5</v>
      </c>
      <c r="L79" s="211" t="s">
        <v>199</v>
      </c>
      <c r="M79" s="244"/>
      <c r="N79" s="244"/>
      <c r="O79" s="244"/>
      <c r="P79" s="252" t="s">
        <v>210</v>
      </c>
      <c r="Q79" s="202" t="s">
        <v>685</v>
      </c>
      <c r="R79" s="211" t="s">
        <v>225</v>
      </c>
      <c r="S79" s="211" t="s">
        <v>248</v>
      </c>
      <c r="T79" s="211">
        <v>7</v>
      </c>
      <c r="U79" s="252" t="s">
        <v>210</v>
      </c>
      <c r="V79" s="30" t="s">
        <v>0</v>
      </c>
      <c r="W79" s="30" t="s">
        <v>199</v>
      </c>
      <c r="X79" s="30">
        <v>3</v>
      </c>
      <c r="Y79" s="30">
        <f t="shared" si="7"/>
        <v>14</v>
      </c>
      <c r="Z79" s="30">
        <v>10</v>
      </c>
      <c r="AA79" s="31" t="s">
        <v>208</v>
      </c>
      <c r="AB79" s="114" t="s">
        <v>1155</v>
      </c>
      <c r="AC79" s="551"/>
      <c r="AD79" s="552"/>
      <c r="AE79" s="552"/>
      <c r="AF79" s="552"/>
      <c r="AG79" s="552"/>
      <c r="AH79" s="552"/>
      <c r="AI79" s="552"/>
      <c r="AJ79" s="550"/>
      <c r="AK79" s="523"/>
      <c r="AL79" s="523"/>
      <c r="AM79" s="523"/>
      <c r="AN79" s="523"/>
      <c r="AO79" s="523"/>
      <c r="AP79" s="523"/>
      <c r="AQ79" s="523"/>
      <c r="AR79" s="523"/>
      <c r="AS79" s="578"/>
      <c r="AT79" s="523"/>
      <c r="AU79" s="523"/>
      <c r="AV79" s="503"/>
    </row>
    <row r="80" spans="1:48" ht="12.75">
      <c r="A80" s="21">
        <v>73</v>
      </c>
      <c r="B80" s="253" t="s">
        <v>872</v>
      </c>
      <c r="C80" s="706"/>
      <c r="D80" s="251" t="s">
        <v>264</v>
      </c>
      <c r="E80" s="243">
        <v>617</v>
      </c>
      <c r="F80" s="525" t="s">
        <v>1092</v>
      </c>
      <c r="G80" s="526" t="str">
        <f t="shared" si="6"/>
        <v>0269</v>
      </c>
      <c r="H80" s="208">
        <v>6</v>
      </c>
      <c r="I80" s="202" t="s">
        <v>542</v>
      </c>
      <c r="J80" s="209" t="s">
        <v>895</v>
      </c>
      <c r="K80" s="210">
        <v>5</v>
      </c>
      <c r="L80" s="211" t="s">
        <v>199</v>
      </c>
      <c r="M80" s="244"/>
      <c r="N80" s="244"/>
      <c r="O80" s="244"/>
      <c r="P80" s="252" t="s">
        <v>210</v>
      </c>
      <c r="Q80" s="202" t="s">
        <v>685</v>
      </c>
      <c r="R80" s="211" t="s">
        <v>225</v>
      </c>
      <c r="S80" s="211" t="s">
        <v>248</v>
      </c>
      <c r="T80" s="211">
        <v>8</v>
      </c>
      <c r="U80" s="252" t="s">
        <v>210</v>
      </c>
      <c r="V80" s="30" t="s">
        <v>0</v>
      </c>
      <c r="W80" s="30" t="s">
        <v>199</v>
      </c>
      <c r="X80" s="30">
        <v>3</v>
      </c>
      <c r="Y80" s="30">
        <f t="shared" si="7"/>
        <v>15</v>
      </c>
      <c r="Z80" s="30">
        <v>11</v>
      </c>
      <c r="AA80" s="31" t="s">
        <v>207</v>
      </c>
      <c r="AB80" s="170"/>
      <c r="AC80" s="551"/>
      <c r="AD80" s="552"/>
      <c r="AE80" s="552"/>
      <c r="AF80" s="552"/>
      <c r="AG80" s="552"/>
      <c r="AH80" s="552"/>
      <c r="AI80" s="552"/>
      <c r="AJ80" s="550"/>
      <c r="AK80" s="523"/>
      <c r="AL80" s="523"/>
      <c r="AM80" s="523"/>
      <c r="AN80" s="523"/>
      <c r="AO80" s="523"/>
      <c r="AP80" s="523"/>
      <c r="AQ80" s="523"/>
      <c r="AR80" s="523"/>
      <c r="AS80" s="578"/>
      <c r="AT80" s="523"/>
      <c r="AU80" s="523"/>
      <c r="AV80" s="672" t="s">
        <v>1327</v>
      </c>
    </row>
    <row r="81" spans="1:48" ht="12.75">
      <c r="A81" s="21">
        <v>74</v>
      </c>
      <c r="B81" s="253" t="s">
        <v>873</v>
      </c>
      <c r="C81" s="706"/>
      <c r="D81" s="251" t="s">
        <v>264</v>
      </c>
      <c r="E81" s="243">
        <v>736</v>
      </c>
      <c r="F81" s="525" t="s">
        <v>1092</v>
      </c>
      <c r="G81" s="526" t="str">
        <f t="shared" si="6"/>
        <v>02E0</v>
      </c>
      <c r="H81" s="208">
        <v>6</v>
      </c>
      <c r="I81" s="202" t="s">
        <v>542</v>
      </c>
      <c r="J81" s="209" t="s">
        <v>896</v>
      </c>
      <c r="K81" s="210">
        <v>5</v>
      </c>
      <c r="L81" s="211" t="s">
        <v>199</v>
      </c>
      <c r="M81" s="244"/>
      <c r="N81" s="244"/>
      <c r="O81" s="244"/>
      <c r="P81" s="252" t="s">
        <v>210</v>
      </c>
      <c r="Q81" s="202" t="s">
        <v>685</v>
      </c>
      <c r="R81" s="211" t="s">
        <v>225</v>
      </c>
      <c r="S81" s="211" t="s">
        <v>248</v>
      </c>
      <c r="T81" s="211">
        <v>9</v>
      </c>
      <c r="U81" s="252" t="s">
        <v>210</v>
      </c>
      <c r="V81" s="30" t="s">
        <v>0</v>
      </c>
      <c r="W81" s="30" t="s">
        <v>199</v>
      </c>
      <c r="X81" s="30">
        <v>3</v>
      </c>
      <c r="Y81" s="30">
        <f t="shared" si="7"/>
        <v>15</v>
      </c>
      <c r="Z81" s="30">
        <v>11</v>
      </c>
      <c r="AA81" s="31" t="s">
        <v>208</v>
      </c>
      <c r="AB81" s="170"/>
      <c r="AC81" s="551"/>
      <c r="AD81" s="552"/>
      <c r="AE81" s="552"/>
      <c r="AF81" s="552"/>
      <c r="AG81" s="552"/>
      <c r="AH81" s="552"/>
      <c r="AI81" s="552"/>
      <c r="AJ81" s="550"/>
      <c r="AK81" s="523"/>
      <c r="AL81" s="523"/>
      <c r="AM81" s="523"/>
      <c r="AN81" s="523"/>
      <c r="AO81" s="523"/>
      <c r="AP81" s="523"/>
      <c r="AQ81" s="523"/>
      <c r="AR81" s="523"/>
      <c r="AS81" s="578"/>
      <c r="AT81" s="523"/>
      <c r="AU81" s="523"/>
      <c r="AV81" s="672" t="s">
        <v>1327</v>
      </c>
    </row>
    <row r="82" spans="1:48" ht="12.75">
      <c r="A82" s="21">
        <v>75</v>
      </c>
      <c r="B82" s="253" t="s">
        <v>874</v>
      </c>
      <c r="C82" s="706"/>
      <c r="D82" s="251" t="s">
        <v>264</v>
      </c>
      <c r="E82" s="243">
        <v>683</v>
      </c>
      <c r="F82" s="525" t="s">
        <v>1092</v>
      </c>
      <c r="G82" s="526" t="str">
        <f t="shared" si="6"/>
        <v>02AB</v>
      </c>
      <c r="H82" s="208">
        <v>6</v>
      </c>
      <c r="I82" s="202" t="s">
        <v>542</v>
      </c>
      <c r="J82" s="209" t="s">
        <v>897</v>
      </c>
      <c r="K82" s="210">
        <v>5</v>
      </c>
      <c r="L82" s="211" t="s">
        <v>199</v>
      </c>
      <c r="M82" s="244"/>
      <c r="N82" s="244"/>
      <c r="O82" s="244"/>
      <c r="P82" s="252" t="s">
        <v>210</v>
      </c>
      <c r="Q82" s="202" t="s">
        <v>685</v>
      </c>
      <c r="R82" s="211" t="s">
        <v>225</v>
      </c>
      <c r="S82" s="211" t="s">
        <v>248</v>
      </c>
      <c r="T82" s="211">
        <v>10</v>
      </c>
      <c r="U82" s="252" t="s">
        <v>210</v>
      </c>
      <c r="V82" s="30" t="s">
        <v>0</v>
      </c>
      <c r="W82" s="30" t="s">
        <v>199</v>
      </c>
      <c r="X82" s="30">
        <v>3</v>
      </c>
      <c r="Y82" s="30">
        <f t="shared" si="7"/>
        <v>16</v>
      </c>
      <c r="Z82" s="30">
        <v>12</v>
      </c>
      <c r="AA82" s="31" t="s">
        <v>207</v>
      </c>
      <c r="AB82" s="170"/>
      <c r="AC82" s="551"/>
      <c r="AD82" s="552"/>
      <c r="AE82" s="552"/>
      <c r="AF82" s="552"/>
      <c r="AG82" s="552"/>
      <c r="AH82" s="552"/>
      <c r="AI82" s="552"/>
      <c r="AJ82" s="550"/>
      <c r="AK82" s="523"/>
      <c r="AL82" s="523"/>
      <c r="AM82" s="523"/>
      <c r="AN82" s="523"/>
      <c r="AO82" s="523"/>
      <c r="AP82" s="523"/>
      <c r="AQ82" s="523"/>
      <c r="AR82" s="523"/>
      <c r="AS82" s="578"/>
      <c r="AT82" s="523"/>
      <c r="AU82" s="523"/>
      <c r="AV82" s="612" t="s">
        <v>1327</v>
      </c>
    </row>
    <row r="83" spans="1:48" ht="12.75">
      <c r="A83" s="21">
        <v>76</v>
      </c>
      <c r="B83" s="253" t="s">
        <v>875</v>
      </c>
      <c r="C83" s="706"/>
      <c r="D83" s="251" t="s">
        <v>264</v>
      </c>
      <c r="E83" s="243">
        <v>490</v>
      </c>
      <c r="F83" s="525" t="s">
        <v>1092</v>
      </c>
      <c r="G83" s="526" t="str">
        <f t="shared" si="6"/>
        <v>01EA</v>
      </c>
      <c r="H83" s="208">
        <v>6</v>
      </c>
      <c r="I83" s="202" t="s">
        <v>542</v>
      </c>
      <c r="J83" s="209" t="s">
        <v>898</v>
      </c>
      <c r="K83" s="210">
        <v>5</v>
      </c>
      <c r="L83" s="211" t="s">
        <v>199</v>
      </c>
      <c r="M83" s="244"/>
      <c r="N83" s="244"/>
      <c r="O83" s="244"/>
      <c r="P83" s="252" t="s">
        <v>210</v>
      </c>
      <c r="Q83" s="202" t="s">
        <v>685</v>
      </c>
      <c r="R83" s="211" t="s">
        <v>225</v>
      </c>
      <c r="S83" s="211" t="s">
        <v>248</v>
      </c>
      <c r="T83" s="211">
        <v>11</v>
      </c>
      <c r="U83" s="252" t="s">
        <v>210</v>
      </c>
      <c r="V83" s="30" t="s">
        <v>0</v>
      </c>
      <c r="W83" s="30" t="s">
        <v>199</v>
      </c>
      <c r="X83" s="30">
        <v>3</v>
      </c>
      <c r="Y83" s="30">
        <f t="shared" si="7"/>
        <v>16</v>
      </c>
      <c r="Z83" s="30">
        <v>12</v>
      </c>
      <c r="AA83" s="31" t="s">
        <v>208</v>
      </c>
      <c r="AB83" s="170"/>
      <c r="AC83" s="551"/>
      <c r="AD83" s="552"/>
      <c r="AE83" s="552"/>
      <c r="AF83" s="552"/>
      <c r="AG83" s="552"/>
      <c r="AH83" s="552"/>
      <c r="AI83" s="552"/>
      <c r="AJ83" s="550"/>
      <c r="AK83" s="523"/>
      <c r="AL83" s="523"/>
      <c r="AM83" s="523"/>
      <c r="AN83" s="523"/>
      <c r="AO83" s="523"/>
      <c r="AP83" s="523"/>
      <c r="AQ83" s="523"/>
      <c r="AR83" s="523"/>
      <c r="AS83" s="578"/>
      <c r="AT83" s="523"/>
      <c r="AU83" s="523"/>
      <c r="AV83" s="672" t="s">
        <v>1327</v>
      </c>
    </row>
    <row r="84" spans="1:48" ht="12.75">
      <c r="A84" s="21">
        <v>77</v>
      </c>
      <c r="B84" s="253" t="s">
        <v>876</v>
      </c>
      <c r="C84" s="706"/>
      <c r="D84" s="251" t="s">
        <v>264</v>
      </c>
      <c r="E84" s="243">
        <v>50</v>
      </c>
      <c r="F84" s="525" t="s">
        <v>1092</v>
      </c>
      <c r="G84" s="526" t="str">
        <f t="shared" si="6"/>
        <v>0032</v>
      </c>
      <c r="H84" s="208">
        <v>6</v>
      </c>
      <c r="I84" s="202" t="s">
        <v>542</v>
      </c>
      <c r="J84" s="209" t="s">
        <v>899</v>
      </c>
      <c r="K84" s="210">
        <v>5</v>
      </c>
      <c r="L84" s="211" t="s">
        <v>199</v>
      </c>
      <c r="M84" s="244"/>
      <c r="N84" s="244"/>
      <c r="O84" s="244"/>
      <c r="P84" s="252" t="s">
        <v>210</v>
      </c>
      <c r="Q84" s="202" t="s">
        <v>685</v>
      </c>
      <c r="R84" s="211" t="s">
        <v>225</v>
      </c>
      <c r="S84" s="211" t="s">
        <v>248</v>
      </c>
      <c r="T84" s="211">
        <v>12</v>
      </c>
      <c r="U84" s="252" t="s">
        <v>210</v>
      </c>
      <c r="V84" s="30" t="s">
        <v>0</v>
      </c>
      <c r="W84" s="30" t="s">
        <v>199</v>
      </c>
      <c r="X84" s="30">
        <v>3</v>
      </c>
      <c r="Y84" s="30">
        <f t="shared" si="7"/>
        <v>17</v>
      </c>
      <c r="Z84" s="30">
        <v>13</v>
      </c>
      <c r="AA84" s="31" t="s">
        <v>207</v>
      </c>
      <c r="AB84" s="170"/>
      <c r="AC84" s="551"/>
      <c r="AD84" s="552"/>
      <c r="AE84" s="552"/>
      <c r="AF84" s="552"/>
      <c r="AG84" s="552"/>
      <c r="AH84" s="552"/>
      <c r="AI84" s="552"/>
      <c r="AJ84" s="550"/>
      <c r="AK84" s="523"/>
      <c r="AL84" s="523"/>
      <c r="AM84" s="523"/>
      <c r="AN84" s="523"/>
      <c r="AO84" s="523"/>
      <c r="AP84" s="523"/>
      <c r="AQ84" s="523"/>
      <c r="AR84" s="523"/>
      <c r="AS84" s="578"/>
      <c r="AT84" s="523"/>
      <c r="AU84" s="523"/>
      <c r="AV84" s="673"/>
    </row>
    <row r="85" spans="1:48" ht="12.75">
      <c r="A85" s="21">
        <v>78</v>
      </c>
      <c r="B85" s="253" t="s">
        <v>877</v>
      </c>
      <c r="C85" s="706"/>
      <c r="D85" s="251" t="s">
        <v>264</v>
      </c>
      <c r="E85" s="243">
        <v>701</v>
      </c>
      <c r="F85" s="525" t="s">
        <v>1092</v>
      </c>
      <c r="G85" s="526" t="str">
        <f t="shared" si="6"/>
        <v>02BD</v>
      </c>
      <c r="H85" s="208">
        <v>6</v>
      </c>
      <c r="I85" s="202" t="s">
        <v>542</v>
      </c>
      <c r="J85" s="209" t="s">
        <v>900</v>
      </c>
      <c r="K85" s="210">
        <v>5</v>
      </c>
      <c r="L85" s="211" t="s">
        <v>199</v>
      </c>
      <c r="M85" s="244"/>
      <c r="N85" s="244"/>
      <c r="O85" s="244"/>
      <c r="P85" s="252" t="s">
        <v>210</v>
      </c>
      <c r="Q85" s="202" t="s">
        <v>685</v>
      </c>
      <c r="R85" s="211" t="s">
        <v>225</v>
      </c>
      <c r="S85" s="211" t="s">
        <v>249</v>
      </c>
      <c r="T85" s="211">
        <v>7</v>
      </c>
      <c r="U85" s="252" t="s">
        <v>210</v>
      </c>
      <c r="V85" s="30" t="s">
        <v>0</v>
      </c>
      <c r="W85" s="30" t="s">
        <v>199</v>
      </c>
      <c r="X85" s="30">
        <v>3</v>
      </c>
      <c r="Y85" s="30">
        <f t="shared" si="7"/>
        <v>17</v>
      </c>
      <c r="Z85" s="30">
        <v>13</v>
      </c>
      <c r="AA85" s="31" t="s">
        <v>208</v>
      </c>
      <c r="AB85" s="170"/>
      <c r="AC85" s="551"/>
      <c r="AD85" s="552"/>
      <c r="AE85" s="552"/>
      <c r="AF85" s="552"/>
      <c r="AG85" s="552"/>
      <c r="AH85" s="552"/>
      <c r="AI85" s="552"/>
      <c r="AJ85" s="550"/>
      <c r="AK85" s="523"/>
      <c r="AL85" s="523"/>
      <c r="AM85" s="523"/>
      <c r="AN85" s="523"/>
      <c r="AO85" s="523"/>
      <c r="AP85" s="523"/>
      <c r="AQ85" s="523"/>
      <c r="AR85" s="523"/>
      <c r="AS85" s="578"/>
      <c r="AT85" s="523"/>
      <c r="AU85" s="523"/>
      <c r="AV85" s="672" t="s">
        <v>1327</v>
      </c>
    </row>
    <row r="86" spans="1:48" ht="12.75">
      <c r="A86" s="21">
        <v>79</v>
      </c>
      <c r="B86" s="253" t="s">
        <v>878</v>
      </c>
      <c r="C86" s="706"/>
      <c r="D86" s="251" t="s">
        <v>264</v>
      </c>
      <c r="E86" s="243">
        <v>704</v>
      </c>
      <c r="F86" s="525" t="s">
        <v>1092</v>
      </c>
      <c r="G86" s="526" t="str">
        <f t="shared" si="6"/>
        <v>02C0</v>
      </c>
      <c r="H86" s="208">
        <v>6</v>
      </c>
      <c r="I86" s="202" t="s">
        <v>542</v>
      </c>
      <c r="J86" s="209" t="s">
        <v>901</v>
      </c>
      <c r="K86" s="210">
        <v>5</v>
      </c>
      <c r="L86" s="211" t="s">
        <v>199</v>
      </c>
      <c r="M86" s="244"/>
      <c r="N86" s="244"/>
      <c r="O86" s="244"/>
      <c r="P86" s="252" t="s">
        <v>210</v>
      </c>
      <c r="Q86" s="202" t="s">
        <v>685</v>
      </c>
      <c r="R86" s="211" t="s">
        <v>225</v>
      </c>
      <c r="S86" s="211" t="s">
        <v>249</v>
      </c>
      <c r="T86" s="211">
        <v>8</v>
      </c>
      <c r="U86" s="252" t="s">
        <v>210</v>
      </c>
      <c r="V86" s="30" t="s">
        <v>0</v>
      </c>
      <c r="W86" s="30" t="s">
        <v>199</v>
      </c>
      <c r="X86" s="30">
        <v>3</v>
      </c>
      <c r="Y86" s="30">
        <f t="shared" si="7"/>
        <v>18</v>
      </c>
      <c r="Z86" s="30">
        <v>14</v>
      </c>
      <c r="AA86" s="31" t="s">
        <v>207</v>
      </c>
      <c r="AB86" s="170"/>
      <c r="AC86" s="551"/>
      <c r="AD86" s="552"/>
      <c r="AE86" s="552"/>
      <c r="AF86" s="552"/>
      <c r="AG86" s="552"/>
      <c r="AH86" s="552"/>
      <c r="AI86" s="552"/>
      <c r="AJ86" s="550"/>
      <c r="AK86" s="523"/>
      <c r="AL86" s="523"/>
      <c r="AM86" s="523"/>
      <c r="AN86" s="523"/>
      <c r="AO86" s="523"/>
      <c r="AP86" s="523"/>
      <c r="AQ86" s="523"/>
      <c r="AR86" s="523"/>
      <c r="AS86" s="578"/>
      <c r="AT86" s="523"/>
      <c r="AU86" s="523"/>
      <c r="AV86" s="503"/>
    </row>
    <row r="87" spans="1:48" ht="12.75">
      <c r="A87" s="21">
        <v>80</v>
      </c>
      <c r="B87" s="253" t="s">
        <v>879</v>
      </c>
      <c r="C87" s="706"/>
      <c r="D87" s="251" t="s">
        <v>264</v>
      </c>
      <c r="E87" s="243">
        <v>693</v>
      </c>
      <c r="F87" s="525" t="s">
        <v>1092</v>
      </c>
      <c r="G87" s="526" t="str">
        <f t="shared" si="6"/>
        <v>02B5</v>
      </c>
      <c r="H87" s="208">
        <v>6</v>
      </c>
      <c r="I87" s="202" t="s">
        <v>542</v>
      </c>
      <c r="J87" s="209" t="s">
        <v>902</v>
      </c>
      <c r="K87" s="210">
        <v>5</v>
      </c>
      <c r="L87" s="211" t="s">
        <v>199</v>
      </c>
      <c r="M87" s="244"/>
      <c r="N87" s="244"/>
      <c r="O87" s="244"/>
      <c r="P87" s="252" t="s">
        <v>210</v>
      </c>
      <c r="Q87" s="202" t="s">
        <v>685</v>
      </c>
      <c r="R87" s="211" t="s">
        <v>225</v>
      </c>
      <c r="S87" s="211" t="s">
        <v>249</v>
      </c>
      <c r="T87" s="211">
        <v>9</v>
      </c>
      <c r="U87" s="252" t="s">
        <v>210</v>
      </c>
      <c r="V87" s="30" t="s">
        <v>0</v>
      </c>
      <c r="W87" s="30" t="s">
        <v>199</v>
      </c>
      <c r="X87" s="30">
        <v>3</v>
      </c>
      <c r="Y87" s="30">
        <f t="shared" si="7"/>
        <v>18</v>
      </c>
      <c r="Z87" s="30">
        <v>14</v>
      </c>
      <c r="AA87" s="31" t="s">
        <v>208</v>
      </c>
      <c r="AB87" s="170"/>
      <c r="AC87" s="551"/>
      <c r="AD87" s="552"/>
      <c r="AE87" s="552"/>
      <c r="AF87" s="552"/>
      <c r="AG87" s="552"/>
      <c r="AH87" s="552"/>
      <c r="AI87" s="552"/>
      <c r="AJ87" s="550"/>
      <c r="AK87" s="523"/>
      <c r="AL87" s="523"/>
      <c r="AM87" s="523"/>
      <c r="AN87" s="523"/>
      <c r="AO87" s="523"/>
      <c r="AP87" s="523"/>
      <c r="AQ87" s="523"/>
      <c r="AR87" s="523"/>
      <c r="AS87" s="578"/>
      <c r="AT87" s="523"/>
      <c r="AU87" s="523"/>
      <c r="AV87" s="612" t="s">
        <v>1327</v>
      </c>
    </row>
    <row r="88" spans="1:48" ht="12.75">
      <c r="A88" s="21">
        <v>81</v>
      </c>
      <c r="B88" s="253" t="s">
        <v>880</v>
      </c>
      <c r="C88" s="706"/>
      <c r="D88" s="251" t="s">
        <v>264</v>
      </c>
      <c r="E88" s="243">
        <v>735</v>
      </c>
      <c r="F88" s="525" t="s">
        <v>1092</v>
      </c>
      <c r="G88" s="526" t="str">
        <f t="shared" si="6"/>
        <v>02DF</v>
      </c>
      <c r="H88" s="208">
        <v>6</v>
      </c>
      <c r="I88" s="202" t="s">
        <v>542</v>
      </c>
      <c r="J88" s="209" t="s">
        <v>903</v>
      </c>
      <c r="K88" s="210">
        <v>5</v>
      </c>
      <c r="L88" s="211" t="s">
        <v>199</v>
      </c>
      <c r="M88" s="244"/>
      <c r="N88" s="244"/>
      <c r="O88" s="244"/>
      <c r="P88" s="252" t="s">
        <v>210</v>
      </c>
      <c r="Q88" s="202" t="s">
        <v>685</v>
      </c>
      <c r="R88" s="211" t="s">
        <v>225</v>
      </c>
      <c r="S88" s="211" t="s">
        <v>249</v>
      </c>
      <c r="T88" s="211">
        <v>10</v>
      </c>
      <c r="U88" s="252" t="s">
        <v>210</v>
      </c>
      <c r="V88" s="30" t="s">
        <v>0</v>
      </c>
      <c r="W88" s="30" t="s">
        <v>199</v>
      </c>
      <c r="X88" s="30">
        <v>3</v>
      </c>
      <c r="Y88" s="30">
        <f t="shared" si="7"/>
        <v>19</v>
      </c>
      <c r="Z88" s="30">
        <v>15</v>
      </c>
      <c r="AA88" s="31" t="s">
        <v>207</v>
      </c>
      <c r="AB88" s="170"/>
      <c r="AC88" s="551"/>
      <c r="AD88" s="552"/>
      <c r="AE88" s="552"/>
      <c r="AF88" s="552"/>
      <c r="AG88" s="552"/>
      <c r="AH88" s="552"/>
      <c r="AI88" s="552"/>
      <c r="AJ88" s="550"/>
      <c r="AK88" s="523"/>
      <c r="AL88" s="523"/>
      <c r="AM88" s="523"/>
      <c r="AN88" s="523"/>
      <c r="AO88" s="523"/>
      <c r="AP88" s="523"/>
      <c r="AQ88" s="523"/>
      <c r="AR88" s="523"/>
      <c r="AS88" s="578"/>
      <c r="AT88" s="523"/>
      <c r="AU88" s="523"/>
      <c r="AV88" s="612" t="s">
        <v>1327</v>
      </c>
    </row>
    <row r="89" spans="1:48" ht="12.75">
      <c r="A89" s="21">
        <v>82</v>
      </c>
      <c r="B89" s="253" t="s">
        <v>881</v>
      </c>
      <c r="C89" s="706"/>
      <c r="D89" s="251" t="s">
        <v>264</v>
      </c>
      <c r="E89" s="243">
        <v>731</v>
      </c>
      <c r="F89" s="525" t="s">
        <v>1092</v>
      </c>
      <c r="G89" s="526" t="str">
        <f t="shared" si="6"/>
        <v>02DB</v>
      </c>
      <c r="H89" s="208">
        <v>6</v>
      </c>
      <c r="I89" s="202" t="s">
        <v>542</v>
      </c>
      <c r="J89" s="209" t="s">
        <v>904</v>
      </c>
      <c r="K89" s="210">
        <v>5</v>
      </c>
      <c r="L89" s="211" t="s">
        <v>199</v>
      </c>
      <c r="M89" s="244"/>
      <c r="N89" s="244"/>
      <c r="O89" s="244"/>
      <c r="P89" s="252" t="s">
        <v>210</v>
      </c>
      <c r="Q89" s="202" t="s">
        <v>685</v>
      </c>
      <c r="R89" s="211" t="s">
        <v>225</v>
      </c>
      <c r="S89" s="211" t="s">
        <v>249</v>
      </c>
      <c r="T89" s="211">
        <v>11</v>
      </c>
      <c r="U89" s="252" t="s">
        <v>210</v>
      </c>
      <c r="V89" s="30" t="s">
        <v>0</v>
      </c>
      <c r="W89" s="30" t="s">
        <v>199</v>
      </c>
      <c r="X89" s="30">
        <v>3</v>
      </c>
      <c r="Y89" s="30">
        <f t="shared" si="7"/>
        <v>19</v>
      </c>
      <c r="Z89" s="30">
        <v>15</v>
      </c>
      <c r="AA89" s="31" t="s">
        <v>208</v>
      </c>
      <c r="AB89" s="170"/>
      <c r="AC89" s="551"/>
      <c r="AD89" s="552"/>
      <c r="AE89" s="552"/>
      <c r="AF89" s="552"/>
      <c r="AG89" s="552"/>
      <c r="AH89" s="552"/>
      <c r="AI89" s="552"/>
      <c r="AJ89" s="550"/>
      <c r="AK89" s="523"/>
      <c r="AL89" s="523"/>
      <c r="AM89" s="523"/>
      <c r="AN89" s="523"/>
      <c r="AO89" s="523"/>
      <c r="AP89" s="523"/>
      <c r="AQ89" s="523"/>
      <c r="AR89" s="523"/>
      <c r="AS89" s="578"/>
      <c r="AT89" s="523"/>
      <c r="AU89" s="523"/>
      <c r="AV89" s="673"/>
    </row>
    <row r="90" spans="1:48" ht="12.75">
      <c r="A90" s="21">
        <v>83</v>
      </c>
      <c r="B90" s="253" t="s">
        <v>882</v>
      </c>
      <c r="C90" s="706"/>
      <c r="D90" s="251" t="s">
        <v>264</v>
      </c>
      <c r="E90" s="243">
        <v>661</v>
      </c>
      <c r="F90" s="525" t="s">
        <v>1092</v>
      </c>
      <c r="G90" s="526" t="str">
        <f t="shared" si="6"/>
        <v>0295</v>
      </c>
      <c r="H90" s="208">
        <v>6</v>
      </c>
      <c r="I90" s="202" t="s">
        <v>542</v>
      </c>
      <c r="J90" s="209" t="s">
        <v>905</v>
      </c>
      <c r="K90" s="210">
        <v>5</v>
      </c>
      <c r="L90" s="211" t="s">
        <v>199</v>
      </c>
      <c r="M90" s="244"/>
      <c r="N90" s="244"/>
      <c r="O90" s="244"/>
      <c r="P90" s="252" t="s">
        <v>211</v>
      </c>
      <c r="Q90" s="202" t="s">
        <v>685</v>
      </c>
      <c r="R90" s="211" t="s">
        <v>225</v>
      </c>
      <c r="S90" s="211" t="s">
        <v>249</v>
      </c>
      <c r="T90" s="211">
        <v>12</v>
      </c>
      <c r="U90" s="252" t="s">
        <v>210</v>
      </c>
      <c r="V90" s="30" t="s">
        <v>0</v>
      </c>
      <c r="W90" s="30" t="s">
        <v>199</v>
      </c>
      <c r="X90" s="30">
        <v>3</v>
      </c>
      <c r="Y90" s="30">
        <f t="shared" si="7"/>
        <v>20</v>
      </c>
      <c r="Z90" s="30">
        <v>16</v>
      </c>
      <c r="AA90" s="31" t="s">
        <v>207</v>
      </c>
      <c r="AB90" s="170"/>
      <c r="AC90" s="551"/>
      <c r="AD90" s="552"/>
      <c r="AE90" s="552"/>
      <c r="AF90" s="552"/>
      <c r="AG90" s="552"/>
      <c r="AH90" s="552"/>
      <c r="AI90" s="552"/>
      <c r="AJ90" s="550"/>
      <c r="AK90" s="523"/>
      <c r="AL90" s="523"/>
      <c r="AM90" s="523"/>
      <c r="AN90" s="523"/>
      <c r="AO90" s="523"/>
      <c r="AP90" s="523"/>
      <c r="AQ90" s="523"/>
      <c r="AR90" s="523"/>
      <c r="AS90" s="578"/>
      <c r="AT90" s="523"/>
      <c r="AU90" s="523"/>
      <c r="AV90" s="503"/>
    </row>
    <row r="91" spans="28:47" ht="12.75">
      <c r="AB91" s="24"/>
      <c r="AC91" s="24"/>
      <c r="AD91" s="24"/>
      <c r="AE91" s="24"/>
      <c r="AF91" s="24"/>
      <c r="AG91" s="24"/>
      <c r="AH91" s="24"/>
      <c r="AI91" s="24"/>
      <c r="AJ91" s="24"/>
      <c r="AK91" s="24"/>
      <c r="AL91" s="24"/>
      <c r="AM91" s="24"/>
      <c r="AN91" s="24"/>
      <c r="AO91" s="24"/>
      <c r="AP91" s="24"/>
      <c r="AQ91" s="24"/>
      <c r="AR91" s="24"/>
      <c r="AS91" s="627"/>
      <c r="AT91" s="24"/>
      <c r="AU91" s="24"/>
    </row>
    <row r="92" ht="13.5" thickBot="1">
      <c r="V92" s="10"/>
    </row>
    <row r="93" spans="2:3" ht="12.75">
      <c r="B93" s="133" t="s">
        <v>1138</v>
      </c>
      <c r="C93" s="704"/>
    </row>
    <row r="94" spans="27:38" ht="12.75">
      <c r="AA94" s="112" t="s">
        <v>1144</v>
      </c>
      <c r="AB94" s="112" t="s">
        <v>1144</v>
      </c>
      <c r="AC94" s="171" t="s">
        <v>1148</v>
      </c>
      <c r="AK94" s="523"/>
      <c r="AL94" s="386" t="s">
        <v>1179</v>
      </c>
    </row>
    <row r="95" spans="28:38" ht="12.75">
      <c r="AB95" s="112" t="s">
        <v>1145</v>
      </c>
      <c r="AC95" s="171" t="s">
        <v>1147</v>
      </c>
      <c r="AK95" s="528"/>
      <c r="AL95" s="386" t="s">
        <v>1180</v>
      </c>
    </row>
    <row r="96" spans="6:29" ht="12.75">
      <c r="F96" s="173"/>
      <c r="G96" s="174"/>
      <c r="H96" s="16" t="s">
        <v>1150</v>
      </c>
      <c r="I96" s="8"/>
      <c r="J96" s="8"/>
      <c r="AB96" s="112" t="s">
        <v>1146</v>
      </c>
      <c r="AC96" s="171" t="s">
        <v>1149</v>
      </c>
    </row>
    <row r="97" spans="6:37" ht="12.75">
      <c r="F97" s="534"/>
      <c r="G97" s="535"/>
      <c r="H97" s="15" t="s">
        <v>1152</v>
      </c>
      <c r="AB97" s="527" t="s">
        <v>1177</v>
      </c>
      <c r="AC97" s="540" t="s">
        <v>1184</v>
      </c>
      <c r="AJ97" s="524" t="s">
        <v>1176</v>
      </c>
      <c r="AK97" s="386" t="s">
        <v>1182</v>
      </c>
    </row>
    <row r="98" spans="6:37" ht="12.75">
      <c r="F98" s="536"/>
      <c r="G98" s="537"/>
      <c r="H98" s="15" t="s">
        <v>1178</v>
      </c>
      <c r="AB98" s="538" t="s">
        <v>1143</v>
      </c>
      <c r="AC98" s="169" t="s">
        <v>1151</v>
      </c>
      <c r="AJ98" s="524" t="s">
        <v>1164</v>
      </c>
      <c r="AK98" s="386" t="s">
        <v>1181</v>
      </c>
    </row>
    <row r="99" spans="28:29" ht="12.75">
      <c r="AB99" s="539" t="s">
        <v>1139</v>
      </c>
      <c r="AC99" s="169" t="s">
        <v>1183</v>
      </c>
    </row>
    <row r="103" spans="29:47" ht="12.75">
      <c r="AC103" s="24"/>
      <c r="AD103" s="24"/>
      <c r="AE103" s="24"/>
      <c r="AF103" s="24"/>
      <c r="AG103" s="24"/>
      <c r="AH103" s="24"/>
      <c r="AI103" s="24"/>
      <c r="AJ103" s="24"/>
      <c r="AK103" s="24"/>
      <c r="AL103" s="24"/>
      <c r="AM103" s="24"/>
      <c r="AN103" s="24"/>
      <c r="AO103" s="24"/>
      <c r="AP103" s="24"/>
      <c r="AQ103" s="24"/>
      <c r="AR103" s="24"/>
      <c r="AS103" s="24"/>
      <c r="AT103" s="24"/>
      <c r="AU103" s="24"/>
    </row>
    <row r="104" spans="29:47" ht="12.75">
      <c r="AC104" s="24"/>
      <c r="AD104" s="24"/>
      <c r="AE104" s="24"/>
      <c r="AF104" s="24"/>
      <c r="AG104" s="24"/>
      <c r="AH104" s="24"/>
      <c r="AI104" s="24"/>
      <c r="AJ104" s="24"/>
      <c r="AK104" s="24"/>
      <c r="AL104" s="24"/>
      <c r="AM104" s="24"/>
      <c r="AN104" s="24"/>
      <c r="AO104" s="24"/>
      <c r="AP104" s="24"/>
      <c r="AQ104" s="24"/>
      <c r="AR104" s="24"/>
      <c r="AS104" s="24"/>
      <c r="AT104" s="24"/>
      <c r="AU104" s="24"/>
    </row>
    <row r="105" spans="29:47" ht="12.75">
      <c r="AC105" s="24"/>
      <c r="AD105" s="24"/>
      <c r="AE105" s="24"/>
      <c r="AF105" s="24"/>
      <c r="AG105" s="24"/>
      <c r="AH105" s="24"/>
      <c r="AI105" s="24"/>
      <c r="AJ105" s="24"/>
      <c r="AK105" s="24"/>
      <c r="AL105" s="24"/>
      <c r="AM105" s="24"/>
      <c r="AN105" s="24"/>
      <c r="AO105" s="24"/>
      <c r="AP105" s="24"/>
      <c r="AQ105" s="24"/>
      <c r="AR105" s="24"/>
      <c r="AS105" s="24"/>
      <c r="AT105" s="24"/>
      <c r="AU105" s="24"/>
    </row>
  </sheetData>
  <sheetProtection/>
  <mergeCells count="11">
    <mergeCell ref="D2:G2"/>
    <mergeCell ref="Q1:AA1"/>
    <mergeCell ref="Q2:U2"/>
    <mergeCell ref="B1:P1"/>
    <mergeCell ref="AK1:AR1"/>
    <mergeCell ref="V2:AA2"/>
    <mergeCell ref="AC3:AR3"/>
    <mergeCell ref="F3:G3"/>
    <mergeCell ref="D3:E3"/>
    <mergeCell ref="O2:P2"/>
    <mergeCell ref="I2:N2"/>
  </mergeCells>
  <printOptions/>
  <pageMargins left="0.75" right="0.75" top="1" bottom="1" header="0.5" footer="0.5"/>
  <pageSetup fitToHeight="1" fitToWidth="1" horizontalDpi="600" verticalDpi="600" orientation="landscape" paperSize="8" scale="45" r:id="rId3"/>
  <headerFooter alignWithMargins="0">
    <oddHeader>&amp;L&amp;20CMS&amp;C&amp;20&amp;A&amp;R&amp;20Cessy</oddHeader>
  </headerFooter>
  <legacyDrawing r:id="rId2"/>
</worksheet>
</file>

<file path=xl/worksheets/sheet7.xml><?xml version="1.0" encoding="utf-8"?>
<worksheet xmlns="http://schemas.openxmlformats.org/spreadsheetml/2006/main" xmlns:r="http://schemas.openxmlformats.org/officeDocument/2006/relationships">
  <sheetPr>
    <tabColor rgb="FFFFC000"/>
    <pageSetUpPr fitToPage="1"/>
  </sheetPr>
  <dimension ref="A1:AZ121"/>
  <sheetViews>
    <sheetView zoomScalePageLayoutView="0" workbookViewId="0" topLeftCell="A34">
      <selection activeCell="A52" sqref="A52:IV52"/>
    </sheetView>
  </sheetViews>
  <sheetFormatPr defaultColWidth="9.140625" defaultRowHeight="12.75"/>
  <cols>
    <col min="1" max="1" width="3.8515625" style="1" customWidth="1"/>
    <col min="2" max="2" width="12.28125" style="0" customWidth="1"/>
    <col min="3" max="3" width="5.140625" style="0" bestFit="1" customWidth="1"/>
    <col min="4" max="4" width="8.8515625" style="1" customWidth="1"/>
    <col min="5" max="5" width="5.140625" style="1" customWidth="1"/>
    <col min="6" max="6" width="3.57421875" style="13" customWidth="1"/>
    <col min="7" max="7" width="5.57421875" style="15" bestFit="1" customWidth="1"/>
    <col min="8" max="8" width="3.7109375" style="1" customWidth="1"/>
    <col min="9" max="9" width="5.421875" style="1" customWidth="1"/>
    <col min="10" max="10" width="14.57421875" style="1" customWidth="1"/>
    <col min="11" max="11" width="3.421875" style="1" customWidth="1"/>
    <col min="12" max="12" width="4.28125" style="1" customWidth="1"/>
    <col min="13" max="13" width="3.8515625" style="1" customWidth="1"/>
    <col min="14" max="14" width="3.7109375" style="1" customWidth="1"/>
    <col min="15" max="15" width="3.8515625" style="1" customWidth="1"/>
    <col min="16" max="16" width="5.57421875" style="2" bestFit="1" customWidth="1"/>
    <col min="17" max="17" width="5.28125" style="1" bestFit="1" customWidth="1"/>
    <col min="18" max="18" width="7.28125" style="1" customWidth="1"/>
    <col min="19" max="19" width="2.421875" style="1" customWidth="1"/>
    <col min="20" max="20" width="3.00390625" style="1" customWidth="1"/>
    <col min="21" max="22" width="7.140625" style="2" customWidth="1"/>
    <col min="23" max="25" width="6.28125" style="1" customWidth="1"/>
    <col min="26" max="26" width="5.57421875" style="1" customWidth="1"/>
    <col min="27" max="29" width="6.7109375" style="2" customWidth="1"/>
    <col min="30" max="30" width="25.7109375" style="2" hidden="1" customWidth="1"/>
    <col min="31" max="35" width="6.7109375" style="2" customWidth="1"/>
    <col min="36" max="36" width="6.8515625" style="2" customWidth="1"/>
    <col min="37" max="37" width="3.57421875" style="2" customWidth="1"/>
    <col min="38" max="41" width="3.7109375" style="2" customWidth="1"/>
    <col min="42" max="42" width="3.421875" style="2" customWidth="1"/>
    <col min="43" max="44" width="3.7109375" style="2" customWidth="1"/>
    <col min="45" max="47" width="8.57421875" style="2" customWidth="1"/>
    <col min="48" max="48" width="139.7109375" style="15" bestFit="1" customWidth="1"/>
  </cols>
  <sheetData>
    <row r="1" spans="1:48" ht="12.75">
      <c r="A1" s="19"/>
      <c r="B1" s="774" t="s">
        <v>1094</v>
      </c>
      <c r="C1" s="774"/>
      <c r="D1" s="774"/>
      <c r="E1" s="774"/>
      <c r="F1" s="774"/>
      <c r="G1" s="774"/>
      <c r="H1" s="774"/>
      <c r="I1" s="774"/>
      <c r="J1" s="774"/>
      <c r="K1" s="774"/>
      <c r="L1" s="774"/>
      <c r="M1" s="774"/>
      <c r="N1" s="774"/>
      <c r="O1" s="774"/>
      <c r="P1" s="774"/>
      <c r="Q1" s="774" t="s">
        <v>493</v>
      </c>
      <c r="R1" s="774"/>
      <c r="S1" s="774"/>
      <c r="T1" s="774"/>
      <c r="U1" s="774"/>
      <c r="V1" s="774"/>
      <c r="W1" s="774"/>
      <c r="X1" s="774"/>
      <c r="Y1" s="774"/>
      <c r="Z1" s="774"/>
      <c r="AA1" s="774"/>
      <c r="AB1" s="777"/>
      <c r="AC1" s="770"/>
      <c r="AD1" s="770"/>
      <c r="AE1" s="434"/>
      <c r="AF1" s="434"/>
      <c r="AG1" s="434"/>
      <c r="AH1" s="434"/>
      <c r="AI1" s="434"/>
      <c r="AJ1" s="41"/>
      <c r="AK1" s="777" t="s">
        <v>1162</v>
      </c>
      <c r="AL1" s="770"/>
      <c r="AM1" s="770"/>
      <c r="AN1" s="770"/>
      <c r="AO1" s="770"/>
      <c r="AP1" s="770"/>
      <c r="AQ1" s="770"/>
      <c r="AR1" s="771"/>
      <c r="AS1" s="41"/>
      <c r="AT1" s="41"/>
      <c r="AU1" s="41"/>
      <c r="AV1" s="18"/>
    </row>
    <row r="2" spans="1:48" ht="12.75">
      <c r="A2" s="21"/>
      <c r="B2" s="21" t="s">
        <v>167</v>
      </c>
      <c r="C2" s="18" t="s">
        <v>1319</v>
      </c>
      <c r="D2" s="775" t="s">
        <v>200</v>
      </c>
      <c r="E2" s="775"/>
      <c r="F2" s="775"/>
      <c r="G2" s="775"/>
      <c r="H2" s="21"/>
      <c r="I2" s="775" t="s">
        <v>1095</v>
      </c>
      <c r="J2" s="776"/>
      <c r="K2" s="776"/>
      <c r="L2" s="776"/>
      <c r="M2" s="776"/>
      <c r="N2" s="776"/>
      <c r="O2" s="775" t="s">
        <v>209</v>
      </c>
      <c r="P2" s="774"/>
      <c r="Q2" s="775" t="s">
        <v>1096</v>
      </c>
      <c r="R2" s="776"/>
      <c r="S2" s="776"/>
      <c r="T2" s="776"/>
      <c r="U2" s="776"/>
      <c r="V2" s="775" t="s">
        <v>1097</v>
      </c>
      <c r="W2" s="776"/>
      <c r="X2" s="776"/>
      <c r="Y2" s="776"/>
      <c r="Z2" s="776"/>
      <c r="AA2" s="776"/>
      <c r="AB2" s="20" t="s">
        <v>1141</v>
      </c>
      <c r="AC2" s="20" t="s">
        <v>1142</v>
      </c>
      <c r="AD2" s="20" t="s">
        <v>1154</v>
      </c>
      <c r="AE2" s="19" t="s">
        <v>1161</v>
      </c>
      <c r="AF2" s="19" t="s">
        <v>1160</v>
      </c>
      <c r="AG2" s="32" t="s">
        <v>1159</v>
      </c>
      <c r="AH2" s="19" t="s">
        <v>1158</v>
      </c>
      <c r="AI2" s="19" t="s">
        <v>1157</v>
      </c>
      <c r="AJ2" s="19" t="s">
        <v>1163</v>
      </c>
      <c r="AK2" s="19">
        <v>1</v>
      </c>
      <c r="AL2" s="19">
        <v>2</v>
      </c>
      <c r="AM2" s="19">
        <v>3</v>
      </c>
      <c r="AN2" s="19">
        <v>4</v>
      </c>
      <c r="AO2" s="19">
        <v>5</v>
      </c>
      <c r="AP2" s="19">
        <v>6</v>
      </c>
      <c r="AQ2" s="19">
        <v>7</v>
      </c>
      <c r="AR2" s="19">
        <v>8</v>
      </c>
      <c r="AS2" s="651" t="s">
        <v>1229</v>
      </c>
      <c r="AT2" s="86">
        <v>1024</v>
      </c>
      <c r="AU2" s="19" t="s">
        <v>1165</v>
      </c>
      <c r="AV2" s="529" t="s">
        <v>1130</v>
      </c>
    </row>
    <row r="3" spans="1:48" ht="12.75">
      <c r="A3" s="21" t="s">
        <v>197</v>
      </c>
      <c r="B3" s="21" t="s">
        <v>1098</v>
      </c>
      <c r="C3" s="21"/>
      <c r="D3" s="775" t="s">
        <v>201</v>
      </c>
      <c r="E3" s="775"/>
      <c r="F3" s="775" t="s">
        <v>202</v>
      </c>
      <c r="G3" s="774"/>
      <c r="H3" s="21" t="s">
        <v>1099</v>
      </c>
      <c r="I3" s="21" t="s">
        <v>541</v>
      </c>
      <c r="J3" s="21" t="s">
        <v>556</v>
      </c>
      <c r="K3" s="21" t="s">
        <v>1102</v>
      </c>
      <c r="L3" s="21" t="s">
        <v>197</v>
      </c>
      <c r="M3" s="21" t="s">
        <v>1153</v>
      </c>
      <c r="N3" s="21" t="s">
        <v>196</v>
      </c>
      <c r="O3" s="21"/>
      <c r="P3" s="23" t="s">
        <v>201</v>
      </c>
      <c r="Q3" s="21" t="s">
        <v>545</v>
      </c>
      <c r="R3" s="21" t="s">
        <v>555</v>
      </c>
      <c r="S3" s="21"/>
      <c r="T3" s="21"/>
      <c r="U3" s="23" t="s">
        <v>201</v>
      </c>
      <c r="V3" s="23" t="s">
        <v>556</v>
      </c>
      <c r="W3" s="19" t="s">
        <v>204</v>
      </c>
      <c r="X3" s="21" t="s">
        <v>555</v>
      </c>
      <c r="Y3" s="21" t="s">
        <v>196</v>
      </c>
      <c r="Z3" s="21" t="s">
        <v>203</v>
      </c>
      <c r="AA3" s="23" t="s">
        <v>206</v>
      </c>
      <c r="AB3" s="781"/>
      <c r="AC3" s="783"/>
      <c r="AD3" s="502"/>
      <c r="AE3" s="785"/>
      <c r="AF3" s="785"/>
      <c r="AG3" s="785"/>
      <c r="AH3" s="785"/>
      <c r="AI3" s="785"/>
      <c r="AJ3" s="785"/>
      <c r="AK3" s="785"/>
      <c r="AL3" s="785"/>
      <c r="AM3" s="785"/>
      <c r="AN3" s="785"/>
      <c r="AO3" s="785"/>
      <c r="AP3" s="785"/>
      <c r="AQ3" s="785"/>
      <c r="AR3" s="786"/>
      <c r="AS3" s="506"/>
      <c r="AT3" s="506"/>
      <c r="AU3" s="506"/>
      <c r="AV3" s="119"/>
    </row>
    <row r="4" spans="1:48" ht="12.75">
      <c r="A4" s="48"/>
      <c r="B4" s="55"/>
      <c r="C4" s="55"/>
      <c r="D4" s="48"/>
      <c r="E4" s="48"/>
      <c r="F4" s="49"/>
      <c r="G4" s="50"/>
      <c r="H4" s="48"/>
      <c r="I4" s="48"/>
      <c r="J4" s="48"/>
      <c r="K4" s="48"/>
      <c r="L4" s="48"/>
      <c r="M4" s="48"/>
      <c r="N4" s="48"/>
      <c r="O4" s="48"/>
      <c r="P4" s="56"/>
      <c r="Q4" s="48"/>
      <c r="R4" s="48"/>
      <c r="S4" s="48"/>
      <c r="T4" s="45"/>
      <c r="U4" s="56"/>
      <c r="V4" s="56"/>
      <c r="W4" s="48"/>
      <c r="X4" s="48"/>
      <c r="Y4" s="48"/>
      <c r="Z4" s="48"/>
      <c r="AA4" s="56"/>
      <c r="AB4" s="67"/>
      <c r="AC4" s="67"/>
      <c r="AD4" s="67"/>
      <c r="AE4" s="67"/>
      <c r="AF4" s="67"/>
      <c r="AG4" s="67"/>
      <c r="AH4" s="67"/>
      <c r="AI4" s="67"/>
      <c r="AJ4" s="67"/>
      <c r="AK4" s="67"/>
      <c r="AL4" s="67"/>
      <c r="AM4" s="67"/>
      <c r="AN4" s="67"/>
      <c r="AO4" s="67"/>
      <c r="AP4" s="67"/>
      <c r="AQ4" s="67"/>
      <c r="AR4" s="67"/>
      <c r="AS4" s="67"/>
      <c r="AT4" s="67"/>
      <c r="AU4" s="67"/>
      <c r="AV4" s="109"/>
    </row>
    <row r="5" spans="1:48" ht="12.75">
      <c r="A5" s="21">
        <v>1</v>
      </c>
      <c r="B5" s="245" t="s">
        <v>77</v>
      </c>
      <c r="C5" s="698"/>
      <c r="D5" s="246" t="s">
        <v>264</v>
      </c>
      <c r="E5" s="221">
        <v>533</v>
      </c>
      <c r="F5" s="530" t="s">
        <v>1092</v>
      </c>
      <c r="G5" s="531" t="str">
        <f aca="true" t="shared" si="0" ref="G5:G26">DEC2HEX(E5,4)</f>
        <v>0215</v>
      </c>
      <c r="H5" s="193">
        <v>6</v>
      </c>
      <c r="I5" s="185" t="s">
        <v>542</v>
      </c>
      <c r="J5" s="194" t="s">
        <v>55</v>
      </c>
      <c r="K5" s="195">
        <v>6</v>
      </c>
      <c r="L5" s="196" t="s">
        <v>198</v>
      </c>
      <c r="M5" s="215"/>
      <c r="N5" s="215"/>
      <c r="O5" s="216"/>
      <c r="P5" s="222" t="s">
        <v>210</v>
      </c>
      <c r="Q5" s="185" t="s">
        <v>947</v>
      </c>
      <c r="R5" s="196" t="s">
        <v>225</v>
      </c>
      <c r="S5" s="196" t="s">
        <v>249</v>
      </c>
      <c r="T5" s="185">
        <v>5</v>
      </c>
      <c r="U5" s="222" t="s">
        <v>210</v>
      </c>
      <c r="V5" s="26" t="s">
        <v>0</v>
      </c>
      <c r="W5" s="26" t="s">
        <v>198</v>
      </c>
      <c r="X5" s="26">
        <v>1</v>
      </c>
      <c r="Y5" s="26">
        <f aca="true" t="shared" si="1" ref="Y5:Y26">IF(Z5&lt;9,Z5+3,Z5+4)</f>
        <v>18</v>
      </c>
      <c r="Z5" s="26">
        <v>14</v>
      </c>
      <c r="AA5" s="27" t="s">
        <v>208</v>
      </c>
      <c r="AB5" s="522" t="s">
        <v>1175</v>
      </c>
      <c r="AC5" s="522" t="s">
        <v>1175</v>
      </c>
      <c r="AD5" s="522" t="s">
        <v>1175</v>
      </c>
      <c r="AE5" s="522" t="s">
        <v>1175</v>
      </c>
      <c r="AF5" s="522" t="s">
        <v>1175</v>
      </c>
      <c r="AG5" s="522" t="s">
        <v>1175</v>
      </c>
      <c r="AH5" s="522" t="s">
        <v>1175</v>
      </c>
      <c r="AI5" s="522" t="s">
        <v>1175</v>
      </c>
      <c r="AJ5" s="577"/>
      <c r="AK5" s="523"/>
      <c r="AL5" s="523"/>
      <c r="AM5" s="523"/>
      <c r="AN5" s="523"/>
      <c r="AO5" s="523"/>
      <c r="AP5" s="523"/>
      <c r="AQ5" s="523"/>
      <c r="AR5" s="523"/>
      <c r="AS5" s="578"/>
      <c r="AT5" s="552" t="s">
        <v>1195</v>
      </c>
      <c r="AU5" s="523"/>
      <c r="AV5" s="503"/>
    </row>
    <row r="6" spans="1:48" ht="12.75">
      <c r="A6" s="21">
        <v>2</v>
      </c>
      <c r="B6" s="245" t="s">
        <v>78</v>
      </c>
      <c r="C6" s="698"/>
      <c r="D6" s="689" t="s">
        <v>264</v>
      </c>
      <c r="E6" s="690">
        <v>117</v>
      </c>
      <c r="F6" s="530" t="s">
        <v>1092</v>
      </c>
      <c r="G6" s="531" t="str">
        <f t="shared" si="0"/>
        <v>0075</v>
      </c>
      <c r="H6" s="193">
        <v>6</v>
      </c>
      <c r="I6" s="185" t="s">
        <v>542</v>
      </c>
      <c r="J6" s="194" t="s">
        <v>56</v>
      </c>
      <c r="K6" s="195">
        <v>6</v>
      </c>
      <c r="L6" s="196" t="s">
        <v>198</v>
      </c>
      <c r="M6" s="215"/>
      <c r="N6" s="215"/>
      <c r="O6" s="216"/>
      <c r="P6" s="222" t="s">
        <v>210</v>
      </c>
      <c r="Q6" s="185" t="s">
        <v>947</v>
      </c>
      <c r="R6" s="196" t="s">
        <v>225</v>
      </c>
      <c r="S6" s="196" t="s">
        <v>249</v>
      </c>
      <c r="T6" s="185">
        <v>4</v>
      </c>
      <c r="U6" s="222" t="s">
        <v>210</v>
      </c>
      <c r="V6" s="26" t="s">
        <v>0</v>
      </c>
      <c r="W6" s="26" t="s">
        <v>198</v>
      </c>
      <c r="X6" s="26">
        <v>1</v>
      </c>
      <c r="Y6" s="26">
        <f t="shared" si="1"/>
        <v>18</v>
      </c>
      <c r="Z6" s="26">
        <v>14</v>
      </c>
      <c r="AA6" s="27" t="s">
        <v>207</v>
      </c>
      <c r="AB6" s="522" t="s">
        <v>1175</v>
      </c>
      <c r="AC6" s="522" t="s">
        <v>1175</v>
      </c>
      <c r="AD6" s="522" t="s">
        <v>1175</v>
      </c>
      <c r="AE6" s="522" t="s">
        <v>1175</v>
      </c>
      <c r="AF6" s="522" t="s">
        <v>1175</v>
      </c>
      <c r="AG6" s="522" t="s">
        <v>1175</v>
      </c>
      <c r="AH6" s="522" t="s">
        <v>1175</v>
      </c>
      <c r="AI6" s="522" t="s">
        <v>1175</v>
      </c>
      <c r="AJ6" s="577"/>
      <c r="AK6" s="523"/>
      <c r="AL6" s="523"/>
      <c r="AM6" s="523"/>
      <c r="AN6" s="523"/>
      <c r="AO6" s="523"/>
      <c r="AP6" s="523"/>
      <c r="AQ6" s="523"/>
      <c r="AR6" s="523"/>
      <c r="AS6" s="578"/>
      <c r="AT6" s="552" t="s">
        <v>1195</v>
      </c>
      <c r="AU6" s="523"/>
      <c r="AV6" s="507"/>
    </row>
    <row r="7" spans="1:48" ht="12.75">
      <c r="A7" s="21">
        <v>3</v>
      </c>
      <c r="B7" s="245" t="s">
        <v>79</v>
      </c>
      <c r="C7" s="698"/>
      <c r="D7" s="689" t="s">
        <v>264</v>
      </c>
      <c r="E7" s="690">
        <v>232</v>
      </c>
      <c r="F7" s="530" t="s">
        <v>1092</v>
      </c>
      <c r="G7" s="531" t="str">
        <f t="shared" si="0"/>
        <v>00E8</v>
      </c>
      <c r="H7" s="193">
        <v>6</v>
      </c>
      <c r="I7" s="185" t="s">
        <v>542</v>
      </c>
      <c r="J7" s="194" t="s">
        <v>57</v>
      </c>
      <c r="K7" s="195">
        <v>6</v>
      </c>
      <c r="L7" s="196" t="s">
        <v>198</v>
      </c>
      <c r="M7" s="215"/>
      <c r="N7" s="215"/>
      <c r="O7" s="216"/>
      <c r="P7" s="222" t="s">
        <v>210</v>
      </c>
      <c r="Q7" s="185" t="s">
        <v>947</v>
      </c>
      <c r="R7" s="196" t="s">
        <v>225</v>
      </c>
      <c r="S7" s="196" t="s">
        <v>249</v>
      </c>
      <c r="T7" s="185">
        <v>3</v>
      </c>
      <c r="U7" s="222" t="s">
        <v>210</v>
      </c>
      <c r="V7" s="26" t="s">
        <v>0</v>
      </c>
      <c r="W7" s="26" t="s">
        <v>198</v>
      </c>
      <c r="X7" s="26">
        <v>1</v>
      </c>
      <c r="Y7" s="26">
        <f t="shared" si="1"/>
        <v>17</v>
      </c>
      <c r="Z7" s="26">
        <v>13</v>
      </c>
      <c r="AA7" s="27" t="s">
        <v>208</v>
      </c>
      <c r="AB7" s="522" t="s">
        <v>1175</v>
      </c>
      <c r="AC7" s="522" t="s">
        <v>1175</v>
      </c>
      <c r="AD7" s="522" t="s">
        <v>1175</v>
      </c>
      <c r="AE7" s="522" t="s">
        <v>1175</v>
      </c>
      <c r="AF7" s="522" t="s">
        <v>1175</v>
      </c>
      <c r="AG7" s="522" t="s">
        <v>1175</v>
      </c>
      <c r="AH7" s="522" t="s">
        <v>1175</v>
      </c>
      <c r="AI7" s="522" t="s">
        <v>1175</v>
      </c>
      <c r="AJ7" s="577"/>
      <c r="AK7" s="523"/>
      <c r="AL7" s="523"/>
      <c r="AM7" s="523"/>
      <c r="AN7" s="523"/>
      <c r="AO7" s="523"/>
      <c r="AP7" s="523"/>
      <c r="AQ7" s="523"/>
      <c r="AR7" s="523"/>
      <c r="AS7" s="578"/>
      <c r="AT7" s="552" t="s">
        <v>1195</v>
      </c>
      <c r="AU7" s="523"/>
      <c r="AV7" s="503"/>
    </row>
    <row r="8" spans="1:48" ht="12.75">
      <c r="A8" s="21">
        <v>4</v>
      </c>
      <c r="B8" s="245" t="s">
        <v>80</v>
      </c>
      <c r="C8" s="698"/>
      <c r="D8" s="246" t="s">
        <v>264</v>
      </c>
      <c r="E8" s="221">
        <v>93</v>
      </c>
      <c r="F8" s="530" t="s">
        <v>1092</v>
      </c>
      <c r="G8" s="531" t="str">
        <f t="shared" si="0"/>
        <v>005D</v>
      </c>
      <c r="H8" s="193">
        <v>6</v>
      </c>
      <c r="I8" s="185" t="s">
        <v>542</v>
      </c>
      <c r="J8" s="194" t="s">
        <v>58</v>
      </c>
      <c r="K8" s="195">
        <v>6</v>
      </c>
      <c r="L8" s="196" t="s">
        <v>198</v>
      </c>
      <c r="M8" s="215"/>
      <c r="N8" s="215"/>
      <c r="O8" s="216"/>
      <c r="P8" s="222" t="s">
        <v>210</v>
      </c>
      <c r="Q8" s="185" t="s">
        <v>947</v>
      </c>
      <c r="R8" s="196" t="s">
        <v>225</v>
      </c>
      <c r="S8" s="196" t="s">
        <v>249</v>
      </c>
      <c r="T8" s="185">
        <v>2</v>
      </c>
      <c r="U8" s="222" t="s">
        <v>210</v>
      </c>
      <c r="V8" s="26" t="s">
        <v>0</v>
      </c>
      <c r="W8" s="26" t="s">
        <v>198</v>
      </c>
      <c r="X8" s="26">
        <v>1</v>
      </c>
      <c r="Y8" s="26">
        <f t="shared" si="1"/>
        <v>17</v>
      </c>
      <c r="Z8" s="26">
        <v>13</v>
      </c>
      <c r="AA8" s="27" t="s">
        <v>207</v>
      </c>
      <c r="AB8" s="522" t="s">
        <v>1175</v>
      </c>
      <c r="AC8" s="522" t="s">
        <v>1175</v>
      </c>
      <c r="AD8" s="522" t="s">
        <v>1175</v>
      </c>
      <c r="AE8" s="522" t="s">
        <v>1175</v>
      </c>
      <c r="AF8" s="522" t="s">
        <v>1175</v>
      </c>
      <c r="AG8" s="522" t="s">
        <v>1175</v>
      </c>
      <c r="AH8" s="522" t="s">
        <v>1175</v>
      </c>
      <c r="AI8" s="522" t="s">
        <v>1175</v>
      </c>
      <c r="AJ8" s="576"/>
      <c r="AK8" s="523"/>
      <c r="AL8" s="523"/>
      <c r="AM8" s="523"/>
      <c r="AN8" s="523"/>
      <c r="AO8" s="523"/>
      <c r="AP8" s="523"/>
      <c r="AQ8" s="523"/>
      <c r="AR8" s="523"/>
      <c r="AS8" s="576"/>
      <c r="AT8" s="552" t="s">
        <v>1195</v>
      </c>
      <c r="AU8" s="523"/>
      <c r="AV8" s="503" t="s">
        <v>1309</v>
      </c>
    </row>
    <row r="9" spans="1:48" ht="12.75">
      <c r="A9" s="21">
        <v>5</v>
      </c>
      <c r="B9" s="245" t="s">
        <v>81</v>
      </c>
      <c r="C9" s="698"/>
      <c r="D9" s="246" t="s">
        <v>264</v>
      </c>
      <c r="E9" s="221">
        <v>163</v>
      </c>
      <c r="F9" s="530" t="s">
        <v>1092</v>
      </c>
      <c r="G9" s="531" t="str">
        <f t="shared" si="0"/>
        <v>00A3</v>
      </c>
      <c r="H9" s="193">
        <v>6</v>
      </c>
      <c r="I9" s="185" t="s">
        <v>542</v>
      </c>
      <c r="J9" s="194" t="s">
        <v>59</v>
      </c>
      <c r="K9" s="195">
        <v>6</v>
      </c>
      <c r="L9" s="196" t="s">
        <v>198</v>
      </c>
      <c r="M9" s="215"/>
      <c r="N9" s="215"/>
      <c r="O9" s="216"/>
      <c r="P9" s="222" t="s">
        <v>210</v>
      </c>
      <c r="Q9" s="185" t="s">
        <v>947</v>
      </c>
      <c r="R9" s="196" t="s">
        <v>225</v>
      </c>
      <c r="S9" s="196" t="s">
        <v>249</v>
      </c>
      <c r="T9" s="185">
        <v>1</v>
      </c>
      <c r="U9" s="222" t="s">
        <v>210</v>
      </c>
      <c r="V9" s="26" t="s">
        <v>0</v>
      </c>
      <c r="W9" s="26" t="s">
        <v>198</v>
      </c>
      <c r="X9" s="26">
        <v>1</v>
      </c>
      <c r="Y9" s="26">
        <f t="shared" si="1"/>
        <v>16</v>
      </c>
      <c r="Z9" s="26">
        <v>12</v>
      </c>
      <c r="AA9" s="27" t="s">
        <v>208</v>
      </c>
      <c r="AB9" s="522" t="s">
        <v>1175</v>
      </c>
      <c r="AC9" s="522" t="s">
        <v>1175</v>
      </c>
      <c r="AD9" s="522" t="s">
        <v>1175</v>
      </c>
      <c r="AE9" s="522" t="s">
        <v>1175</v>
      </c>
      <c r="AF9" s="522" t="s">
        <v>1175</v>
      </c>
      <c r="AG9" s="522" t="s">
        <v>1175</v>
      </c>
      <c r="AH9" s="522" t="s">
        <v>1175</v>
      </c>
      <c r="AI9" s="522" t="s">
        <v>1175</v>
      </c>
      <c r="AJ9" s="576"/>
      <c r="AK9" s="523"/>
      <c r="AL9" s="523"/>
      <c r="AM9" s="523"/>
      <c r="AN9" s="523"/>
      <c r="AO9" s="523"/>
      <c r="AP9" s="523"/>
      <c r="AQ9" s="523"/>
      <c r="AR9" s="523"/>
      <c r="AS9" s="578"/>
      <c r="AT9" s="552" t="s">
        <v>1195</v>
      </c>
      <c r="AU9" s="523"/>
      <c r="AV9" s="503"/>
    </row>
    <row r="10" spans="1:48" ht="12.75">
      <c r="A10" s="21">
        <v>6</v>
      </c>
      <c r="B10" s="245" t="s">
        <v>82</v>
      </c>
      <c r="C10" s="698"/>
      <c r="D10" s="689" t="s">
        <v>264</v>
      </c>
      <c r="E10" s="690">
        <v>549</v>
      </c>
      <c r="F10" s="530" t="s">
        <v>1092</v>
      </c>
      <c r="G10" s="531" t="str">
        <f t="shared" si="0"/>
        <v>0225</v>
      </c>
      <c r="H10" s="193">
        <v>6</v>
      </c>
      <c r="I10" s="185" t="s">
        <v>542</v>
      </c>
      <c r="J10" s="194" t="s">
        <v>60</v>
      </c>
      <c r="K10" s="195">
        <v>6</v>
      </c>
      <c r="L10" s="196" t="s">
        <v>198</v>
      </c>
      <c r="M10" s="215"/>
      <c r="N10" s="215"/>
      <c r="O10" s="216"/>
      <c r="P10" s="222" t="s">
        <v>210</v>
      </c>
      <c r="Q10" s="185" t="s">
        <v>947</v>
      </c>
      <c r="R10" s="196" t="s">
        <v>225</v>
      </c>
      <c r="S10" s="196" t="s">
        <v>248</v>
      </c>
      <c r="T10" s="185">
        <v>6</v>
      </c>
      <c r="U10" s="222" t="s">
        <v>210</v>
      </c>
      <c r="V10" s="26" t="s">
        <v>0</v>
      </c>
      <c r="W10" s="26" t="s">
        <v>198</v>
      </c>
      <c r="X10" s="26">
        <v>1</v>
      </c>
      <c r="Y10" s="26">
        <f t="shared" si="1"/>
        <v>16</v>
      </c>
      <c r="Z10" s="26">
        <v>12</v>
      </c>
      <c r="AA10" s="27" t="s">
        <v>207</v>
      </c>
      <c r="AB10" s="522" t="s">
        <v>1175</v>
      </c>
      <c r="AC10" s="522" t="s">
        <v>1175</v>
      </c>
      <c r="AD10" s="522" t="s">
        <v>1175</v>
      </c>
      <c r="AE10" s="522" t="s">
        <v>1175</v>
      </c>
      <c r="AF10" s="522" t="s">
        <v>1175</v>
      </c>
      <c r="AG10" s="522" t="s">
        <v>1175</v>
      </c>
      <c r="AH10" s="522" t="s">
        <v>1175</v>
      </c>
      <c r="AI10" s="522" t="s">
        <v>1175</v>
      </c>
      <c r="AJ10" s="577"/>
      <c r="AK10" s="523"/>
      <c r="AL10" s="523"/>
      <c r="AM10" s="523"/>
      <c r="AN10" s="523"/>
      <c r="AO10" s="523"/>
      <c r="AP10" s="523"/>
      <c r="AQ10" s="523"/>
      <c r="AR10" s="523"/>
      <c r="AS10" s="578"/>
      <c r="AT10" s="552" t="s">
        <v>1195</v>
      </c>
      <c r="AU10" s="523"/>
      <c r="AV10" s="503"/>
    </row>
    <row r="11" spans="1:48" ht="12.75">
      <c r="A11" s="21">
        <v>7</v>
      </c>
      <c r="B11" s="245" t="s">
        <v>83</v>
      </c>
      <c r="C11" s="698"/>
      <c r="D11" s="689" t="s">
        <v>264</v>
      </c>
      <c r="E11" s="690">
        <v>166</v>
      </c>
      <c r="F11" s="530" t="s">
        <v>1092</v>
      </c>
      <c r="G11" s="531" t="str">
        <f t="shared" si="0"/>
        <v>00A6</v>
      </c>
      <c r="H11" s="193">
        <v>6</v>
      </c>
      <c r="I11" s="185" t="s">
        <v>542</v>
      </c>
      <c r="J11" s="194" t="s">
        <v>61</v>
      </c>
      <c r="K11" s="195">
        <v>6</v>
      </c>
      <c r="L11" s="196" t="s">
        <v>198</v>
      </c>
      <c r="M11" s="215"/>
      <c r="N11" s="215"/>
      <c r="O11" s="216"/>
      <c r="P11" s="222" t="s">
        <v>210</v>
      </c>
      <c r="Q11" s="185" t="s">
        <v>947</v>
      </c>
      <c r="R11" s="196" t="s">
        <v>225</v>
      </c>
      <c r="S11" s="196" t="s">
        <v>248</v>
      </c>
      <c r="T11" s="185">
        <v>5</v>
      </c>
      <c r="U11" s="222" t="s">
        <v>210</v>
      </c>
      <c r="V11" s="26" t="s">
        <v>0</v>
      </c>
      <c r="W11" s="26" t="s">
        <v>198</v>
      </c>
      <c r="X11" s="26">
        <v>1</v>
      </c>
      <c r="Y11" s="26">
        <f t="shared" si="1"/>
        <v>15</v>
      </c>
      <c r="Z11" s="26">
        <v>11</v>
      </c>
      <c r="AA11" s="27" t="s">
        <v>208</v>
      </c>
      <c r="AB11" s="522" t="s">
        <v>1175</v>
      </c>
      <c r="AC11" s="522" t="s">
        <v>1175</v>
      </c>
      <c r="AD11" s="522" t="s">
        <v>1175</v>
      </c>
      <c r="AE11" s="522" t="s">
        <v>1175</v>
      </c>
      <c r="AF11" s="522" t="s">
        <v>1175</v>
      </c>
      <c r="AG11" s="522" t="s">
        <v>1175</v>
      </c>
      <c r="AH11" s="522" t="s">
        <v>1175</v>
      </c>
      <c r="AI11" s="522" t="s">
        <v>1175</v>
      </c>
      <c r="AJ11" s="576"/>
      <c r="AK11" s="523"/>
      <c r="AL11" s="523"/>
      <c r="AM11" s="523"/>
      <c r="AN11" s="523"/>
      <c r="AO11" s="523"/>
      <c r="AP11" s="523"/>
      <c r="AQ11" s="523"/>
      <c r="AR11" s="523"/>
      <c r="AS11" s="578"/>
      <c r="AT11" s="552" t="s">
        <v>1195</v>
      </c>
      <c r="AU11" s="523"/>
      <c r="AV11" s="561" t="s">
        <v>1192</v>
      </c>
    </row>
    <row r="12" spans="1:48" ht="12.75">
      <c r="A12" s="21">
        <v>8</v>
      </c>
      <c r="B12" s="245" t="s">
        <v>84</v>
      </c>
      <c r="C12" s="698"/>
      <c r="D12" s="246" t="s">
        <v>264</v>
      </c>
      <c r="E12" s="221">
        <v>266</v>
      </c>
      <c r="F12" s="530" t="s">
        <v>1092</v>
      </c>
      <c r="G12" s="531" t="str">
        <f t="shared" si="0"/>
        <v>010A</v>
      </c>
      <c r="H12" s="193">
        <v>6</v>
      </c>
      <c r="I12" s="185" t="s">
        <v>542</v>
      </c>
      <c r="J12" s="194" t="s">
        <v>62</v>
      </c>
      <c r="K12" s="195">
        <v>6</v>
      </c>
      <c r="L12" s="196" t="s">
        <v>198</v>
      </c>
      <c r="M12" s="215"/>
      <c r="N12" s="215"/>
      <c r="O12" s="216"/>
      <c r="P12" s="222" t="s">
        <v>210</v>
      </c>
      <c r="Q12" s="185" t="s">
        <v>947</v>
      </c>
      <c r="R12" s="196" t="s">
        <v>225</v>
      </c>
      <c r="S12" s="196" t="s">
        <v>248</v>
      </c>
      <c r="T12" s="185">
        <v>4</v>
      </c>
      <c r="U12" s="222" t="s">
        <v>210</v>
      </c>
      <c r="V12" s="26" t="s">
        <v>0</v>
      </c>
      <c r="W12" s="26" t="s">
        <v>198</v>
      </c>
      <c r="X12" s="26">
        <v>1</v>
      </c>
      <c r="Y12" s="26">
        <f t="shared" si="1"/>
        <v>15</v>
      </c>
      <c r="Z12" s="26">
        <v>11</v>
      </c>
      <c r="AA12" s="27" t="s">
        <v>207</v>
      </c>
      <c r="AB12" s="522" t="s">
        <v>1175</v>
      </c>
      <c r="AC12" s="522" t="s">
        <v>1175</v>
      </c>
      <c r="AD12" s="522" t="s">
        <v>1175</v>
      </c>
      <c r="AE12" s="522" t="s">
        <v>1175</v>
      </c>
      <c r="AF12" s="522" t="s">
        <v>1175</v>
      </c>
      <c r="AG12" s="522" t="s">
        <v>1175</v>
      </c>
      <c r="AH12" s="522" t="s">
        <v>1175</v>
      </c>
      <c r="AI12" s="522" t="s">
        <v>1175</v>
      </c>
      <c r="AJ12" s="576"/>
      <c r="AK12" s="523"/>
      <c r="AL12" s="523"/>
      <c r="AM12" s="523"/>
      <c r="AN12" s="523"/>
      <c r="AO12" s="523"/>
      <c r="AP12" s="523"/>
      <c r="AQ12" s="523"/>
      <c r="AR12" s="523"/>
      <c r="AS12" s="576"/>
      <c r="AT12" s="552" t="s">
        <v>1195</v>
      </c>
      <c r="AU12" s="523"/>
      <c r="AV12" s="503"/>
    </row>
    <row r="13" spans="1:48" ht="12.75">
      <c r="A13" s="21">
        <v>9</v>
      </c>
      <c r="B13" s="245" t="s">
        <v>85</v>
      </c>
      <c r="C13" s="698"/>
      <c r="D13" s="689" t="s">
        <v>264</v>
      </c>
      <c r="E13" s="690">
        <v>162</v>
      </c>
      <c r="F13" s="530" t="s">
        <v>1092</v>
      </c>
      <c r="G13" s="531" t="str">
        <f t="shared" si="0"/>
        <v>00A2</v>
      </c>
      <c r="H13" s="193">
        <v>6</v>
      </c>
      <c r="I13" s="185" t="s">
        <v>542</v>
      </c>
      <c r="J13" s="194" t="s">
        <v>63</v>
      </c>
      <c r="K13" s="195">
        <v>6</v>
      </c>
      <c r="L13" s="196" t="s">
        <v>198</v>
      </c>
      <c r="M13" s="215"/>
      <c r="N13" s="215"/>
      <c r="O13" s="216"/>
      <c r="P13" s="222" t="s">
        <v>210</v>
      </c>
      <c r="Q13" s="185" t="s">
        <v>947</v>
      </c>
      <c r="R13" s="196" t="s">
        <v>225</v>
      </c>
      <c r="S13" s="196" t="s">
        <v>248</v>
      </c>
      <c r="T13" s="185">
        <v>3</v>
      </c>
      <c r="U13" s="222" t="s">
        <v>210</v>
      </c>
      <c r="V13" s="26" t="s">
        <v>0</v>
      </c>
      <c r="W13" s="26" t="s">
        <v>198</v>
      </c>
      <c r="X13" s="26">
        <v>1</v>
      </c>
      <c r="Y13" s="26">
        <f t="shared" si="1"/>
        <v>14</v>
      </c>
      <c r="Z13" s="26">
        <v>10</v>
      </c>
      <c r="AA13" s="27" t="s">
        <v>208</v>
      </c>
      <c r="AB13" s="522" t="s">
        <v>1175</v>
      </c>
      <c r="AC13" s="522" t="s">
        <v>1175</v>
      </c>
      <c r="AD13" s="522" t="s">
        <v>1175</v>
      </c>
      <c r="AE13" s="522" t="s">
        <v>1175</v>
      </c>
      <c r="AF13" s="522" t="s">
        <v>1175</v>
      </c>
      <c r="AG13" s="522" t="s">
        <v>1175</v>
      </c>
      <c r="AH13" s="522" t="s">
        <v>1175</v>
      </c>
      <c r="AI13" s="522" t="s">
        <v>1175</v>
      </c>
      <c r="AJ13" s="577"/>
      <c r="AK13" s="523"/>
      <c r="AL13" s="523"/>
      <c r="AM13" s="523"/>
      <c r="AN13" s="523"/>
      <c r="AO13" s="523"/>
      <c r="AP13" s="523"/>
      <c r="AQ13" s="523"/>
      <c r="AR13" s="523"/>
      <c r="AS13" s="578"/>
      <c r="AT13" s="552" t="s">
        <v>1195</v>
      </c>
      <c r="AU13" s="523"/>
      <c r="AV13" s="503"/>
    </row>
    <row r="14" spans="1:48" ht="12.75">
      <c r="A14" s="21">
        <v>10</v>
      </c>
      <c r="B14" s="245" t="s">
        <v>86</v>
      </c>
      <c r="C14" s="698"/>
      <c r="D14" s="246" t="s">
        <v>264</v>
      </c>
      <c r="E14" s="221">
        <v>168</v>
      </c>
      <c r="F14" s="530" t="s">
        <v>1092</v>
      </c>
      <c r="G14" s="531" t="str">
        <f t="shared" si="0"/>
        <v>00A8</v>
      </c>
      <c r="H14" s="193">
        <v>6</v>
      </c>
      <c r="I14" s="185" t="s">
        <v>542</v>
      </c>
      <c r="J14" s="194" t="s">
        <v>64</v>
      </c>
      <c r="K14" s="195">
        <v>6</v>
      </c>
      <c r="L14" s="196" t="s">
        <v>198</v>
      </c>
      <c r="M14" s="215"/>
      <c r="N14" s="215"/>
      <c r="O14" s="216"/>
      <c r="P14" s="222" t="s">
        <v>210</v>
      </c>
      <c r="Q14" s="185" t="s">
        <v>947</v>
      </c>
      <c r="R14" s="196" t="s">
        <v>225</v>
      </c>
      <c r="S14" s="196" t="s">
        <v>248</v>
      </c>
      <c r="T14" s="185">
        <v>2</v>
      </c>
      <c r="U14" s="222" t="s">
        <v>210</v>
      </c>
      <c r="V14" s="26" t="s">
        <v>0</v>
      </c>
      <c r="W14" s="26" t="s">
        <v>198</v>
      </c>
      <c r="X14" s="26">
        <v>1</v>
      </c>
      <c r="Y14" s="26">
        <f t="shared" si="1"/>
        <v>14</v>
      </c>
      <c r="Z14" s="26">
        <v>10</v>
      </c>
      <c r="AA14" s="27" t="s">
        <v>207</v>
      </c>
      <c r="AB14" s="522" t="s">
        <v>1175</v>
      </c>
      <c r="AC14" s="522" t="s">
        <v>1175</v>
      </c>
      <c r="AD14" s="522" t="s">
        <v>1175</v>
      </c>
      <c r="AE14" s="522" t="s">
        <v>1175</v>
      </c>
      <c r="AF14" s="522" t="s">
        <v>1175</v>
      </c>
      <c r="AG14" s="522" t="s">
        <v>1175</v>
      </c>
      <c r="AH14" s="522" t="s">
        <v>1175</v>
      </c>
      <c r="AI14" s="522" t="s">
        <v>1175</v>
      </c>
      <c r="AJ14" s="577"/>
      <c r="AK14" s="523"/>
      <c r="AL14" s="523"/>
      <c r="AM14" s="523"/>
      <c r="AN14" s="523"/>
      <c r="AO14" s="523"/>
      <c r="AP14" s="523"/>
      <c r="AQ14" s="523"/>
      <c r="AR14" s="523"/>
      <c r="AS14" s="578"/>
      <c r="AT14" s="552" t="s">
        <v>1195</v>
      </c>
      <c r="AU14" s="523"/>
      <c r="AV14" s="503"/>
    </row>
    <row r="15" spans="1:48" ht="12.75">
      <c r="A15" s="21">
        <v>11</v>
      </c>
      <c r="B15" s="245" t="s">
        <v>87</v>
      </c>
      <c r="C15" s="698"/>
      <c r="D15" s="246" t="s">
        <v>264</v>
      </c>
      <c r="E15" s="221">
        <v>177</v>
      </c>
      <c r="F15" s="530" t="s">
        <v>1092</v>
      </c>
      <c r="G15" s="531" t="str">
        <f t="shared" si="0"/>
        <v>00B1</v>
      </c>
      <c r="H15" s="193">
        <v>6</v>
      </c>
      <c r="I15" s="185" t="s">
        <v>542</v>
      </c>
      <c r="J15" s="194" t="s">
        <v>65</v>
      </c>
      <c r="K15" s="195">
        <v>6</v>
      </c>
      <c r="L15" s="196" t="s">
        <v>198</v>
      </c>
      <c r="M15" s="215"/>
      <c r="N15" s="215"/>
      <c r="O15" s="216"/>
      <c r="P15" s="222" t="s">
        <v>210</v>
      </c>
      <c r="Q15" s="185" t="s">
        <v>947</v>
      </c>
      <c r="R15" s="196" t="s">
        <v>225</v>
      </c>
      <c r="S15" s="196" t="s">
        <v>248</v>
      </c>
      <c r="T15" s="185">
        <v>1</v>
      </c>
      <c r="U15" s="222" t="s">
        <v>210</v>
      </c>
      <c r="V15" s="26" t="s">
        <v>0</v>
      </c>
      <c r="W15" s="26" t="s">
        <v>198</v>
      </c>
      <c r="X15" s="26">
        <v>1</v>
      </c>
      <c r="Y15" s="26">
        <f t="shared" si="1"/>
        <v>13</v>
      </c>
      <c r="Z15" s="26">
        <v>9</v>
      </c>
      <c r="AA15" s="27" t="s">
        <v>208</v>
      </c>
      <c r="AB15" s="522" t="s">
        <v>1175</v>
      </c>
      <c r="AC15" s="522" t="s">
        <v>1175</v>
      </c>
      <c r="AD15" s="522" t="s">
        <v>1175</v>
      </c>
      <c r="AE15" s="522" t="s">
        <v>1175</v>
      </c>
      <c r="AF15" s="522" t="s">
        <v>1175</v>
      </c>
      <c r="AG15" s="522" t="s">
        <v>1175</v>
      </c>
      <c r="AH15" s="522" t="s">
        <v>1175</v>
      </c>
      <c r="AI15" s="522" t="s">
        <v>1175</v>
      </c>
      <c r="AJ15" s="576"/>
      <c r="AK15" s="523"/>
      <c r="AL15" s="523"/>
      <c r="AM15" s="523"/>
      <c r="AN15" s="523"/>
      <c r="AO15" s="523"/>
      <c r="AP15" s="523"/>
      <c r="AQ15" s="523"/>
      <c r="AR15" s="523"/>
      <c r="AS15" s="578"/>
      <c r="AT15" s="552" t="s">
        <v>1195</v>
      </c>
      <c r="AU15" s="523"/>
      <c r="AV15" s="503"/>
    </row>
    <row r="16" spans="1:48" ht="12.75">
      <c r="A16" s="21">
        <v>12</v>
      </c>
      <c r="B16" s="245" t="s">
        <v>88</v>
      </c>
      <c r="C16" s="698"/>
      <c r="D16" s="689" t="s">
        <v>264</v>
      </c>
      <c r="E16" s="690">
        <v>197</v>
      </c>
      <c r="F16" s="530" t="s">
        <v>1092</v>
      </c>
      <c r="G16" s="531" t="str">
        <f t="shared" si="0"/>
        <v>00C5</v>
      </c>
      <c r="H16" s="193">
        <v>6</v>
      </c>
      <c r="I16" s="185" t="s">
        <v>542</v>
      </c>
      <c r="J16" s="194" t="s">
        <v>66</v>
      </c>
      <c r="K16" s="195">
        <v>6</v>
      </c>
      <c r="L16" s="196" t="s">
        <v>198</v>
      </c>
      <c r="M16" s="215"/>
      <c r="N16" s="215"/>
      <c r="O16" s="216"/>
      <c r="P16" s="222" t="s">
        <v>210</v>
      </c>
      <c r="Q16" s="185" t="s">
        <v>947</v>
      </c>
      <c r="R16" s="196" t="s">
        <v>225</v>
      </c>
      <c r="S16" s="196" t="s">
        <v>247</v>
      </c>
      <c r="T16" s="185">
        <v>6</v>
      </c>
      <c r="U16" s="222" t="s">
        <v>210</v>
      </c>
      <c r="V16" s="26" t="s">
        <v>0</v>
      </c>
      <c r="W16" s="26" t="s">
        <v>198</v>
      </c>
      <c r="X16" s="26">
        <v>1</v>
      </c>
      <c r="Y16" s="26">
        <f t="shared" si="1"/>
        <v>13</v>
      </c>
      <c r="Z16" s="26">
        <v>9</v>
      </c>
      <c r="AA16" s="27" t="s">
        <v>207</v>
      </c>
      <c r="AB16" s="522" t="s">
        <v>1175</v>
      </c>
      <c r="AC16" s="522" t="s">
        <v>1175</v>
      </c>
      <c r="AD16" s="522" t="s">
        <v>1175</v>
      </c>
      <c r="AE16" s="522" t="s">
        <v>1175</v>
      </c>
      <c r="AF16" s="522" t="s">
        <v>1175</v>
      </c>
      <c r="AG16" s="522" t="s">
        <v>1175</v>
      </c>
      <c r="AH16" s="522" t="s">
        <v>1175</v>
      </c>
      <c r="AI16" s="522" t="s">
        <v>1175</v>
      </c>
      <c r="AJ16" s="577"/>
      <c r="AK16" s="523"/>
      <c r="AL16" s="523"/>
      <c r="AM16" s="523"/>
      <c r="AN16" s="523"/>
      <c r="AO16" s="523"/>
      <c r="AP16" s="523"/>
      <c r="AQ16" s="523"/>
      <c r="AR16" s="523"/>
      <c r="AS16" s="578"/>
      <c r="AT16" s="552" t="s">
        <v>1195</v>
      </c>
      <c r="AU16" s="523"/>
      <c r="AV16" s="503"/>
    </row>
    <row r="17" spans="1:48" ht="12.75">
      <c r="A17" s="21">
        <v>13</v>
      </c>
      <c r="B17" s="245" t="s">
        <v>89</v>
      </c>
      <c r="C17" s="698"/>
      <c r="D17" s="246" t="s">
        <v>264</v>
      </c>
      <c r="E17" s="221">
        <v>170</v>
      </c>
      <c r="F17" s="530" t="s">
        <v>1092</v>
      </c>
      <c r="G17" s="531" t="str">
        <f t="shared" si="0"/>
        <v>00AA</v>
      </c>
      <c r="H17" s="193">
        <v>6</v>
      </c>
      <c r="I17" s="185" t="s">
        <v>542</v>
      </c>
      <c r="J17" s="194" t="s">
        <v>67</v>
      </c>
      <c r="K17" s="195">
        <v>6</v>
      </c>
      <c r="L17" s="196" t="s">
        <v>198</v>
      </c>
      <c r="M17" s="215"/>
      <c r="N17" s="215"/>
      <c r="O17" s="216"/>
      <c r="P17" s="222" t="s">
        <v>210</v>
      </c>
      <c r="Q17" s="185" t="s">
        <v>947</v>
      </c>
      <c r="R17" s="196" t="s">
        <v>225</v>
      </c>
      <c r="S17" s="196" t="s">
        <v>247</v>
      </c>
      <c r="T17" s="185">
        <v>5</v>
      </c>
      <c r="U17" s="222" t="s">
        <v>210</v>
      </c>
      <c r="V17" s="26" t="s">
        <v>0</v>
      </c>
      <c r="W17" s="26" t="s">
        <v>198</v>
      </c>
      <c r="X17" s="26">
        <v>1</v>
      </c>
      <c r="Y17" s="26">
        <f t="shared" si="1"/>
        <v>11</v>
      </c>
      <c r="Z17" s="26">
        <v>8</v>
      </c>
      <c r="AA17" s="27" t="s">
        <v>208</v>
      </c>
      <c r="AB17" s="522" t="s">
        <v>1175</v>
      </c>
      <c r="AC17" s="522" t="s">
        <v>1175</v>
      </c>
      <c r="AD17" s="522" t="s">
        <v>1175</v>
      </c>
      <c r="AE17" s="522" t="s">
        <v>1175</v>
      </c>
      <c r="AF17" s="522" t="s">
        <v>1175</v>
      </c>
      <c r="AG17" s="522" t="s">
        <v>1175</v>
      </c>
      <c r="AH17" s="522" t="s">
        <v>1175</v>
      </c>
      <c r="AI17" s="522" t="s">
        <v>1175</v>
      </c>
      <c r="AJ17" s="576"/>
      <c r="AK17" s="523"/>
      <c r="AL17" s="523"/>
      <c r="AM17" s="523"/>
      <c r="AN17" s="523"/>
      <c r="AO17" s="523"/>
      <c r="AP17" s="523"/>
      <c r="AQ17" s="523"/>
      <c r="AR17" s="523"/>
      <c r="AS17" s="578"/>
      <c r="AT17" s="552" t="s">
        <v>1195</v>
      </c>
      <c r="AU17" s="523"/>
      <c r="AV17" s="503"/>
    </row>
    <row r="18" spans="1:48" ht="12.75">
      <c r="A18" s="21">
        <v>14</v>
      </c>
      <c r="B18" s="245" t="s">
        <v>90</v>
      </c>
      <c r="C18" s="698"/>
      <c r="D18" s="689" t="s">
        <v>264</v>
      </c>
      <c r="E18" s="690">
        <v>179</v>
      </c>
      <c r="F18" s="530" t="s">
        <v>1092</v>
      </c>
      <c r="G18" s="531" t="str">
        <f t="shared" si="0"/>
        <v>00B3</v>
      </c>
      <c r="H18" s="193">
        <v>6</v>
      </c>
      <c r="I18" s="185" t="s">
        <v>542</v>
      </c>
      <c r="J18" s="194" t="s">
        <v>68</v>
      </c>
      <c r="K18" s="195">
        <v>6</v>
      </c>
      <c r="L18" s="196" t="s">
        <v>198</v>
      </c>
      <c r="M18" s="215"/>
      <c r="N18" s="215"/>
      <c r="O18" s="216"/>
      <c r="P18" s="222" t="s">
        <v>210</v>
      </c>
      <c r="Q18" s="185" t="s">
        <v>947</v>
      </c>
      <c r="R18" s="196" t="s">
        <v>225</v>
      </c>
      <c r="S18" s="196" t="s">
        <v>247</v>
      </c>
      <c r="T18" s="185">
        <v>4</v>
      </c>
      <c r="U18" s="222" t="s">
        <v>210</v>
      </c>
      <c r="V18" s="26" t="s">
        <v>0</v>
      </c>
      <c r="W18" s="26" t="s">
        <v>198</v>
      </c>
      <c r="X18" s="26">
        <v>1</v>
      </c>
      <c r="Y18" s="26">
        <f t="shared" si="1"/>
        <v>11</v>
      </c>
      <c r="Z18" s="26">
        <v>8</v>
      </c>
      <c r="AA18" s="27" t="s">
        <v>207</v>
      </c>
      <c r="AB18" s="522" t="s">
        <v>1175</v>
      </c>
      <c r="AC18" s="522" t="s">
        <v>1175</v>
      </c>
      <c r="AD18" s="522" t="s">
        <v>1175</v>
      </c>
      <c r="AE18" s="522" t="s">
        <v>1175</v>
      </c>
      <c r="AF18" s="522" t="s">
        <v>1175</v>
      </c>
      <c r="AG18" s="522" t="s">
        <v>1175</v>
      </c>
      <c r="AH18" s="522" t="s">
        <v>1175</v>
      </c>
      <c r="AI18" s="522" t="s">
        <v>1175</v>
      </c>
      <c r="AJ18" s="576"/>
      <c r="AK18" s="523"/>
      <c r="AL18" s="523"/>
      <c r="AM18" s="523"/>
      <c r="AN18" s="523"/>
      <c r="AO18" s="523"/>
      <c r="AP18" s="523"/>
      <c r="AQ18" s="523"/>
      <c r="AR18" s="523"/>
      <c r="AS18" s="578"/>
      <c r="AT18" s="552" t="s">
        <v>1195</v>
      </c>
      <c r="AU18" s="523"/>
      <c r="AV18" s="503"/>
    </row>
    <row r="19" spans="1:48" ht="12.75">
      <c r="A19" s="21">
        <v>15</v>
      </c>
      <c r="B19" s="245" t="s">
        <v>91</v>
      </c>
      <c r="C19" s="698"/>
      <c r="D19" s="246" t="s">
        <v>264</v>
      </c>
      <c r="E19" s="221">
        <v>178</v>
      </c>
      <c r="F19" s="530" t="s">
        <v>1092</v>
      </c>
      <c r="G19" s="531" t="str">
        <f t="shared" si="0"/>
        <v>00B2</v>
      </c>
      <c r="H19" s="193">
        <v>6</v>
      </c>
      <c r="I19" s="185" t="s">
        <v>542</v>
      </c>
      <c r="J19" s="194" t="s">
        <v>69</v>
      </c>
      <c r="K19" s="195">
        <v>6</v>
      </c>
      <c r="L19" s="196" t="s">
        <v>198</v>
      </c>
      <c r="M19" s="215"/>
      <c r="N19" s="215"/>
      <c r="O19" s="216"/>
      <c r="P19" s="222" t="s">
        <v>210</v>
      </c>
      <c r="Q19" s="185" t="s">
        <v>947</v>
      </c>
      <c r="R19" s="196" t="s">
        <v>225</v>
      </c>
      <c r="S19" s="196" t="s">
        <v>247</v>
      </c>
      <c r="T19" s="185">
        <v>3</v>
      </c>
      <c r="U19" s="222" t="s">
        <v>210</v>
      </c>
      <c r="V19" s="26" t="s">
        <v>0</v>
      </c>
      <c r="W19" s="26" t="s">
        <v>198</v>
      </c>
      <c r="X19" s="26">
        <v>1</v>
      </c>
      <c r="Y19" s="26">
        <f t="shared" si="1"/>
        <v>10</v>
      </c>
      <c r="Z19" s="26">
        <v>7</v>
      </c>
      <c r="AA19" s="27" t="s">
        <v>208</v>
      </c>
      <c r="AB19" s="522" t="s">
        <v>1175</v>
      </c>
      <c r="AC19" s="522" t="s">
        <v>1175</v>
      </c>
      <c r="AD19" s="522" t="s">
        <v>1175</v>
      </c>
      <c r="AE19" s="522" t="s">
        <v>1175</v>
      </c>
      <c r="AF19" s="522" t="s">
        <v>1175</v>
      </c>
      <c r="AG19" s="522" t="s">
        <v>1175</v>
      </c>
      <c r="AH19" s="522" t="s">
        <v>1175</v>
      </c>
      <c r="AI19" s="522" t="s">
        <v>1175</v>
      </c>
      <c r="AJ19" s="576"/>
      <c r="AK19" s="523"/>
      <c r="AL19" s="523"/>
      <c r="AM19" s="523"/>
      <c r="AN19" s="523"/>
      <c r="AO19" s="523"/>
      <c r="AP19" s="523"/>
      <c r="AQ19" s="523"/>
      <c r="AR19" s="523"/>
      <c r="AS19" s="578"/>
      <c r="AT19" s="552" t="s">
        <v>1195</v>
      </c>
      <c r="AU19" s="523"/>
      <c r="AV19" s="503"/>
    </row>
    <row r="20" spans="1:48" ht="12.75">
      <c r="A20" s="21">
        <v>16</v>
      </c>
      <c r="B20" s="245" t="s">
        <v>92</v>
      </c>
      <c r="C20" s="698"/>
      <c r="D20" s="246" t="s">
        <v>264</v>
      </c>
      <c r="E20" s="221">
        <v>207</v>
      </c>
      <c r="F20" s="530" t="s">
        <v>1092</v>
      </c>
      <c r="G20" s="531" t="str">
        <f t="shared" si="0"/>
        <v>00CF</v>
      </c>
      <c r="H20" s="193">
        <v>6</v>
      </c>
      <c r="I20" s="185" t="s">
        <v>542</v>
      </c>
      <c r="J20" s="194" t="s">
        <v>70</v>
      </c>
      <c r="K20" s="195">
        <v>6</v>
      </c>
      <c r="L20" s="196" t="s">
        <v>198</v>
      </c>
      <c r="M20" s="215"/>
      <c r="N20" s="215"/>
      <c r="O20" s="216"/>
      <c r="P20" s="222" t="s">
        <v>210</v>
      </c>
      <c r="Q20" s="185" t="s">
        <v>947</v>
      </c>
      <c r="R20" s="196" t="s">
        <v>225</v>
      </c>
      <c r="S20" s="196" t="s">
        <v>247</v>
      </c>
      <c r="T20" s="185">
        <v>2</v>
      </c>
      <c r="U20" s="222" t="s">
        <v>210</v>
      </c>
      <c r="V20" s="26" t="s">
        <v>0</v>
      </c>
      <c r="W20" s="26" t="s">
        <v>198</v>
      </c>
      <c r="X20" s="26">
        <v>1</v>
      </c>
      <c r="Y20" s="26">
        <f t="shared" si="1"/>
        <v>10</v>
      </c>
      <c r="Z20" s="26">
        <v>7</v>
      </c>
      <c r="AA20" s="27" t="s">
        <v>207</v>
      </c>
      <c r="AB20" s="522" t="s">
        <v>1175</v>
      </c>
      <c r="AC20" s="522" t="s">
        <v>1175</v>
      </c>
      <c r="AD20" s="522" t="s">
        <v>1175</v>
      </c>
      <c r="AE20" s="522" t="s">
        <v>1175</v>
      </c>
      <c r="AF20" s="522" t="s">
        <v>1175</v>
      </c>
      <c r="AG20" s="522" t="s">
        <v>1175</v>
      </c>
      <c r="AH20" s="522" t="s">
        <v>1175</v>
      </c>
      <c r="AI20" s="522" t="s">
        <v>1175</v>
      </c>
      <c r="AJ20" s="577"/>
      <c r="AK20" s="523"/>
      <c r="AL20" s="523"/>
      <c r="AM20" s="523"/>
      <c r="AN20" s="523"/>
      <c r="AO20" s="523"/>
      <c r="AP20" s="523"/>
      <c r="AQ20" s="523"/>
      <c r="AR20" s="523"/>
      <c r="AS20" s="578"/>
      <c r="AT20" s="552" t="s">
        <v>1195</v>
      </c>
      <c r="AU20" s="523"/>
      <c r="AV20" s="503"/>
    </row>
    <row r="21" spans="1:48" ht="12.75">
      <c r="A21" s="21">
        <v>17</v>
      </c>
      <c r="B21" s="245" t="s">
        <v>93</v>
      </c>
      <c r="C21" s="698"/>
      <c r="D21" s="246" t="s">
        <v>264</v>
      </c>
      <c r="E21" s="221">
        <v>125</v>
      </c>
      <c r="F21" s="530" t="s">
        <v>1092</v>
      </c>
      <c r="G21" s="531" t="str">
        <f t="shared" si="0"/>
        <v>007D</v>
      </c>
      <c r="H21" s="193">
        <v>6</v>
      </c>
      <c r="I21" s="185" t="s">
        <v>542</v>
      </c>
      <c r="J21" s="194" t="s">
        <v>71</v>
      </c>
      <c r="K21" s="195">
        <v>6</v>
      </c>
      <c r="L21" s="196" t="s">
        <v>198</v>
      </c>
      <c r="M21" s="215"/>
      <c r="N21" s="215"/>
      <c r="O21" s="216"/>
      <c r="P21" s="222" t="s">
        <v>210</v>
      </c>
      <c r="Q21" s="185" t="s">
        <v>947</v>
      </c>
      <c r="R21" s="196" t="s">
        <v>225</v>
      </c>
      <c r="S21" s="196" t="s">
        <v>247</v>
      </c>
      <c r="T21" s="185">
        <v>1</v>
      </c>
      <c r="U21" s="222" t="s">
        <v>210</v>
      </c>
      <c r="V21" s="26" t="s">
        <v>0</v>
      </c>
      <c r="W21" s="26" t="s">
        <v>198</v>
      </c>
      <c r="X21" s="26">
        <v>1</v>
      </c>
      <c r="Y21" s="26">
        <f t="shared" si="1"/>
        <v>9</v>
      </c>
      <c r="Z21" s="26">
        <v>6</v>
      </c>
      <c r="AA21" s="27" t="s">
        <v>208</v>
      </c>
      <c r="AB21" s="522" t="s">
        <v>1175</v>
      </c>
      <c r="AC21" s="522" t="s">
        <v>1175</v>
      </c>
      <c r="AD21" s="522" t="s">
        <v>1175</v>
      </c>
      <c r="AE21" s="522" t="s">
        <v>1175</v>
      </c>
      <c r="AF21" s="522" t="s">
        <v>1175</v>
      </c>
      <c r="AG21" s="522" t="s">
        <v>1175</v>
      </c>
      <c r="AH21" s="522" t="s">
        <v>1175</v>
      </c>
      <c r="AI21" s="522" t="s">
        <v>1175</v>
      </c>
      <c r="AJ21" s="576"/>
      <c r="AK21" s="523"/>
      <c r="AL21" s="523"/>
      <c r="AM21" s="523"/>
      <c r="AN21" s="523"/>
      <c r="AO21" s="523"/>
      <c r="AP21" s="523"/>
      <c r="AQ21" s="523"/>
      <c r="AR21" s="523"/>
      <c r="AS21" s="578"/>
      <c r="AT21" s="552" t="s">
        <v>1195</v>
      </c>
      <c r="AU21" s="523"/>
      <c r="AV21" s="503"/>
    </row>
    <row r="22" spans="1:48" ht="12.75">
      <c r="A22" s="21">
        <v>18</v>
      </c>
      <c r="B22" s="245" t="s">
        <v>94</v>
      </c>
      <c r="C22" s="698"/>
      <c r="D22" s="689" t="s">
        <v>264</v>
      </c>
      <c r="E22" s="690">
        <v>708</v>
      </c>
      <c r="F22" s="530" t="s">
        <v>1092</v>
      </c>
      <c r="G22" s="531" t="str">
        <f t="shared" si="0"/>
        <v>02C4</v>
      </c>
      <c r="H22" s="193">
        <v>6</v>
      </c>
      <c r="I22" s="185" t="s">
        <v>542</v>
      </c>
      <c r="J22" s="194" t="s">
        <v>72</v>
      </c>
      <c r="K22" s="195">
        <v>6</v>
      </c>
      <c r="L22" s="196" t="s">
        <v>198</v>
      </c>
      <c r="M22" s="215"/>
      <c r="N22" s="215"/>
      <c r="O22" s="216"/>
      <c r="P22" s="222" t="s">
        <v>210</v>
      </c>
      <c r="Q22" s="185" t="s">
        <v>947</v>
      </c>
      <c r="R22" s="196" t="s">
        <v>225</v>
      </c>
      <c r="S22" s="196" t="s">
        <v>195</v>
      </c>
      <c r="T22" s="185">
        <v>5</v>
      </c>
      <c r="U22" s="222" t="s">
        <v>210</v>
      </c>
      <c r="V22" s="26" t="s">
        <v>0</v>
      </c>
      <c r="W22" s="26" t="s">
        <v>198</v>
      </c>
      <c r="X22" s="26">
        <v>1</v>
      </c>
      <c r="Y22" s="26">
        <f t="shared" si="1"/>
        <v>9</v>
      </c>
      <c r="Z22" s="26">
        <v>6</v>
      </c>
      <c r="AA22" s="27" t="s">
        <v>207</v>
      </c>
      <c r="AB22" s="522" t="s">
        <v>1175</v>
      </c>
      <c r="AC22" s="522" t="s">
        <v>1175</v>
      </c>
      <c r="AD22" s="522" t="s">
        <v>1175</v>
      </c>
      <c r="AE22" s="522" t="s">
        <v>1175</v>
      </c>
      <c r="AF22" s="522" t="s">
        <v>1175</v>
      </c>
      <c r="AG22" s="522" t="s">
        <v>1175</v>
      </c>
      <c r="AH22" s="522" t="s">
        <v>1175</v>
      </c>
      <c r="AI22" s="522" t="s">
        <v>1175</v>
      </c>
      <c r="AJ22" s="576"/>
      <c r="AK22" s="523"/>
      <c r="AL22" s="523"/>
      <c r="AM22" s="523"/>
      <c r="AN22" s="523"/>
      <c r="AO22" s="523"/>
      <c r="AP22" s="523"/>
      <c r="AQ22" s="523"/>
      <c r="AR22" s="523"/>
      <c r="AS22" s="578"/>
      <c r="AT22" s="552" t="s">
        <v>1195</v>
      </c>
      <c r="AU22" s="523"/>
      <c r="AV22" s="503"/>
    </row>
    <row r="23" spans="1:48" ht="12.75">
      <c r="A23" s="21">
        <v>19</v>
      </c>
      <c r="B23" s="245" t="s">
        <v>95</v>
      </c>
      <c r="C23" s="698"/>
      <c r="D23" s="246" t="s">
        <v>264</v>
      </c>
      <c r="E23" s="221">
        <v>299</v>
      </c>
      <c r="F23" s="530" t="s">
        <v>1092</v>
      </c>
      <c r="G23" s="531" t="str">
        <f t="shared" si="0"/>
        <v>012B</v>
      </c>
      <c r="H23" s="193">
        <v>6</v>
      </c>
      <c r="I23" s="185" t="s">
        <v>542</v>
      </c>
      <c r="J23" s="194" t="s">
        <v>73</v>
      </c>
      <c r="K23" s="195">
        <v>6</v>
      </c>
      <c r="L23" s="196" t="s">
        <v>198</v>
      </c>
      <c r="M23" s="215"/>
      <c r="N23" s="215"/>
      <c r="O23" s="216"/>
      <c r="P23" s="222" t="s">
        <v>210</v>
      </c>
      <c r="Q23" s="185" t="s">
        <v>947</v>
      </c>
      <c r="R23" s="196" t="s">
        <v>225</v>
      </c>
      <c r="S23" s="196" t="s">
        <v>195</v>
      </c>
      <c r="T23" s="185">
        <v>4</v>
      </c>
      <c r="U23" s="222" t="s">
        <v>210</v>
      </c>
      <c r="V23" s="26" t="s">
        <v>0</v>
      </c>
      <c r="W23" s="26" t="s">
        <v>198</v>
      </c>
      <c r="X23" s="26">
        <v>1</v>
      </c>
      <c r="Y23" s="26">
        <f t="shared" si="1"/>
        <v>8</v>
      </c>
      <c r="Z23" s="26">
        <v>5</v>
      </c>
      <c r="AA23" s="27" t="s">
        <v>208</v>
      </c>
      <c r="AB23" s="522" t="s">
        <v>1175</v>
      </c>
      <c r="AC23" s="522" t="s">
        <v>1175</v>
      </c>
      <c r="AD23" s="522" t="s">
        <v>1175</v>
      </c>
      <c r="AE23" s="522" t="s">
        <v>1175</v>
      </c>
      <c r="AF23" s="522" t="s">
        <v>1175</v>
      </c>
      <c r="AG23" s="522" t="s">
        <v>1175</v>
      </c>
      <c r="AH23" s="522" t="s">
        <v>1175</v>
      </c>
      <c r="AI23" s="522" t="s">
        <v>1175</v>
      </c>
      <c r="AJ23" s="577"/>
      <c r="AK23" s="523"/>
      <c r="AL23" s="523"/>
      <c r="AM23" s="523"/>
      <c r="AN23" s="523"/>
      <c r="AO23" s="523"/>
      <c r="AP23" s="523"/>
      <c r="AQ23" s="523"/>
      <c r="AR23" s="523"/>
      <c r="AS23" s="578"/>
      <c r="AT23" s="552" t="s">
        <v>1195</v>
      </c>
      <c r="AU23" s="523"/>
      <c r="AV23" s="503"/>
    </row>
    <row r="24" spans="1:48" ht="12.75">
      <c r="A24" s="21">
        <v>20</v>
      </c>
      <c r="B24" s="212" t="s">
        <v>96</v>
      </c>
      <c r="C24" s="698"/>
      <c r="D24" s="689" t="s">
        <v>264</v>
      </c>
      <c r="E24" s="690">
        <v>281</v>
      </c>
      <c r="F24" s="530" t="s">
        <v>1092</v>
      </c>
      <c r="G24" s="531" t="str">
        <f t="shared" si="0"/>
        <v>0119</v>
      </c>
      <c r="H24" s="193">
        <v>6</v>
      </c>
      <c r="I24" s="185" t="s">
        <v>542</v>
      </c>
      <c r="J24" s="194" t="s">
        <v>74</v>
      </c>
      <c r="K24" s="195">
        <v>6</v>
      </c>
      <c r="L24" s="196" t="s">
        <v>198</v>
      </c>
      <c r="M24" s="215"/>
      <c r="N24" s="215"/>
      <c r="O24" s="216"/>
      <c r="P24" s="222" t="s">
        <v>210</v>
      </c>
      <c r="Q24" s="185" t="s">
        <v>947</v>
      </c>
      <c r="R24" s="196" t="s">
        <v>225</v>
      </c>
      <c r="S24" s="196" t="s">
        <v>195</v>
      </c>
      <c r="T24" s="185">
        <v>3</v>
      </c>
      <c r="U24" s="222" t="s">
        <v>210</v>
      </c>
      <c r="V24" s="26" t="s">
        <v>0</v>
      </c>
      <c r="W24" s="26" t="s">
        <v>198</v>
      </c>
      <c r="X24" s="26">
        <v>1</v>
      </c>
      <c r="Y24" s="26">
        <f t="shared" si="1"/>
        <v>8</v>
      </c>
      <c r="Z24" s="26">
        <v>5</v>
      </c>
      <c r="AA24" s="27" t="s">
        <v>207</v>
      </c>
      <c r="AB24" s="522" t="s">
        <v>1175</v>
      </c>
      <c r="AC24" s="522" t="s">
        <v>1175</v>
      </c>
      <c r="AD24" s="522" t="s">
        <v>1175</v>
      </c>
      <c r="AE24" s="522" t="s">
        <v>1175</v>
      </c>
      <c r="AF24" s="522" t="s">
        <v>1175</v>
      </c>
      <c r="AG24" s="522" t="s">
        <v>1175</v>
      </c>
      <c r="AH24" s="522" t="s">
        <v>1175</v>
      </c>
      <c r="AI24" s="522" t="s">
        <v>1175</v>
      </c>
      <c r="AJ24" s="577"/>
      <c r="AK24" s="523"/>
      <c r="AL24" s="523"/>
      <c r="AM24" s="523"/>
      <c r="AN24" s="523"/>
      <c r="AO24" s="523"/>
      <c r="AP24" s="523"/>
      <c r="AQ24" s="523"/>
      <c r="AR24" s="523"/>
      <c r="AS24" s="578"/>
      <c r="AT24" s="552" t="s">
        <v>1195</v>
      </c>
      <c r="AU24" s="523"/>
      <c r="AV24" s="749" t="s">
        <v>1390</v>
      </c>
    </row>
    <row r="25" spans="1:48" ht="12.75">
      <c r="A25" s="21">
        <v>21</v>
      </c>
      <c r="B25" s="245" t="s">
        <v>97</v>
      </c>
      <c r="C25" s="698"/>
      <c r="D25" s="689" t="s">
        <v>264</v>
      </c>
      <c r="E25" s="690">
        <v>268</v>
      </c>
      <c r="F25" s="530" t="s">
        <v>1092</v>
      </c>
      <c r="G25" s="531" t="str">
        <f t="shared" si="0"/>
        <v>010C</v>
      </c>
      <c r="H25" s="193">
        <v>6</v>
      </c>
      <c r="I25" s="185" t="s">
        <v>542</v>
      </c>
      <c r="J25" s="194" t="s">
        <v>75</v>
      </c>
      <c r="K25" s="195">
        <v>6</v>
      </c>
      <c r="L25" s="196" t="s">
        <v>198</v>
      </c>
      <c r="M25" s="215"/>
      <c r="N25" s="215"/>
      <c r="O25" s="216"/>
      <c r="P25" s="222" t="s">
        <v>210</v>
      </c>
      <c r="Q25" s="185" t="s">
        <v>947</v>
      </c>
      <c r="R25" s="196" t="s">
        <v>225</v>
      </c>
      <c r="S25" s="196" t="s">
        <v>195</v>
      </c>
      <c r="T25" s="185">
        <v>2</v>
      </c>
      <c r="U25" s="222" t="s">
        <v>210</v>
      </c>
      <c r="V25" s="26" t="s">
        <v>0</v>
      </c>
      <c r="W25" s="26" t="s">
        <v>198</v>
      </c>
      <c r="X25" s="26">
        <v>1</v>
      </c>
      <c r="Y25" s="26">
        <f t="shared" si="1"/>
        <v>7</v>
      </c>
      <c r="Z25" s="26">
        <v>4</v>
      </c>
      <c r="AA25" s="27" t="s">
        <v>208</v>
      </c>
      <c r="AB25" s="522" t="s">
        <v>1175</v>
      </c>
      <c r="AC25" s="522" t="s">
        <v>1175</v>
      </c>
      <c r="AD25" s="522" t="s">
        <v>1175</v>
      </c>
      <c r="AE25" s="522" t="s">
        <v>1175</v>
      </c>
      <c r="AF25" s="522" t="s">
        <v>1175</v>
      </c>
      <c r="AG25" s="522" t="s">
        <v>1175</v>
      </c>
      <c r="AH25" s="522" t="s">
        <v>1175</v>
      </c>
      <c r="AI25" s="522" t="s">
        <v>1175</v>
      </c>
      <c r="AJ25" s="576"/>
      <c r="AK25" s="523"/>
      <c r="AL25" s="523"/>
      <c r="AM25" s="523"/>
      <c r="AN25" s="523"/>
      <c r="AO25" s="523"/>
      <c r="AP25" s="523"/>
      <c r="AQ25" s="523"/>
      <c r="AR25" s="523"/>
      <c r="AS25" s="578"/>
      <c r="AT25" s="552" t="s">
        <v>1195</v>
      </c>
      <c r="AU25" s="523"/>
      <c r="AV25" s="503"/>
    </row>
    <row r="26" spans="1:48" ht="12.75">
      <c r="A26" s="21">
        <v>22</v>
      </c>
      <c r="B26" s="245" t="s">
        <v>98</v>
      </c>
      <c r="C26" s="698"/>
      <c r="D26" s="246" t="s">
        <v>264</v>
      </c>
      <c r="E26" s="221">
        <v>172</v>
      </c>
      <c r="F26" s="530" t="s">
        <v>1092</v>
      </c>
      <c r="G26" s="531" t="str">
        <f t="shared" si="0"/>
        <v>00AC</v>
      </c>
      <c r="H26" s="193">
        <v>6</v>
      </c>
      <c r="I26" s="185" t="s">
        <v>542</v>
      </c>
      <c r="J26" s="194" t="s">
        <v>76</v>
      </c>
      <c r="K26" s="195">
        <v>6</v>
      </c>
      <c r="L26" s="196" t="s">
        <v>198</v>
      </c>
      <c r="M26" s="215"/>
      <c r="N26" s="215"/>
      <c r="O26" s="216"/>
      <c r="P26" s="222" t="s">
        <v>210</v>
      </c>
      <c r="Q26" s="185" t="s">
        <v>947</v>
      </c>
      <c r="R26" s="196" t="s">
        <v>225</v>
      </c>
      <c r="S26" s="196" t="s">
        <v>195</v>
      </c>
      <c r="T26" s="185">
        <v>1</v>
      </c>
      <c r="U26" s="222" t="s">
        <v>210</v>
      </c>
      <c r="V26" s="26" t="s">
        <v>0</v>
      </c>
      <c r="W26" s="26" t="s">
        <v>198</v>
      </c>
      <c r="X26" s="26">
        <v>1</v>
      </c>
      <c r="Y26" s="26">
        <f t="shared" si="1"/>
        <v>7</v>
      </c>
      <c r="Z26" s="26">
        <v>4</v>
      </c>
      <c r="AA26" s="27" t="s">
        <v>207</v>
      </c>
      <c r="AB26" s="522" t="s">
        <v>1175</v>
      </c>
      <c r="AC26" s="522" t="s">
        <v>1175</v>
      </c>
      <c r="AD26" s="522" t="s">
        <v>1175</v>
      </c>
      <c r="AE26" s="522" t="s">
        <v>1175</v>
      </c>
      <c r="AF26" s="522" t="s">
        <v>1175</v>
      </c>
      <c r="AG26" s="522" t="s">
        <v>1175</v>
      </c>
      <c r="AH26" s="522" t="s">
        <v>1175</v>
      </c>
      <c r="AI26" s="522" t="s">
        <v>1175</v>
      </c>
      <c r="AJ26" s="121"/>
      <c r="AK26" s="523"/>
      <c r="AL26" s="523"/>
      <c r="AM26" s="523"/>
      <c r="AN26" s="523"/>
      <c r="AO26" s="523"/>
      <c r="AP26" s="523"/>
      <c r="AQ26" s="523"/>
      <c r="AR26" s="523"/>
      <c r="AS26" s="578"/>
      <c r="AT26" s="552" t="s">
        <v>1195</v>
      </c>
      <c r="AU26" s="523"/>
      <c r="AV26" s="503"/>
    </row>
    <row r="27" spans="1:48" ht="12.75">
      <c r="A27" s="48"/>
      <c r="B27" s="55"/>
      <c r="C27" s="55"/>
      <c r="D27" s="53"/>
      <c r="E27" s="54"/>
      <c r="F27" s="512"/>
      <c r="G27" s="517"/>
      <c r="H27" s="45"/>
      <c r="I27" s="45"/>
      <c r="J27" s="45"/>
      <c r="K27" s="60"/>
      <c r="L27" s="48"/>
      <c r="M27" s="48"/>
      <c r="N27" s="48"/>
      <c r="O27" s="45"/>
      <c r="P27" s="56"/>
      <c r="Q27" s="51"/>
      <c r="R27" s="52"/>
      <c r="S27" s="48"/>
      <c r="T27" s="45"/>
      <c r="U27" s="56"/>
      <c r="V27" s="57"/>
      <c r="W27" s="57"/>
      <c r="X27" s="57"/>
      <c r="Y27" s="57"/>
      <c r="Z27" s="57"/>
      <c r="AA27" s="58"/>
      <c r="AB27" s="67"/>
      <c r="AC27" s="67"/>
      <c r="AD27" s="67"/>
      <c r="AE27" s="24"/>
      <c r="AF27" s="24"/>
      <c r="AG27" s="24"/>
      <c r="AH27" s="24"/>
      <c r="AI27" s="24"/>
      <c r="AJ27" s="67"/>
      <c r="AK27" s="67"/>
      <c r="AL27" s="67"/>
      <c r="AM27" s="67"/>
      <c r="AN27" s="67"/>
      <c r="AO27" s="67"/>
      <c r="AP27" s="67"/>
      <c r="AQ27" s="67"/>
      <c r="AR27" s="67"/>
      <c r="AS27" s="644"/>
      <c r="AT27" s="67"/>
      <c r="AU27" s="67"/>
      <c r="AV27" s="109"/>
    </row>
    <row r="28" spans="1:48" ht="12.75">
      <c r="A28" s="21">
        <v>23</v>
      </c>
      <c r="B28" s="247" t="s">
        <v>946</v>
      </c>
      <c r="C28" s="705"/>
      <c r="D28" s="248" t="s">
        <v>264</v>
      </c>
      <c r="E28" s="227">
        <v>187</v>
      </c>
      <c r="F28" s="519" t="s">
        <v>1092</v>
      </c>
      <c r="G28" s="518" t="str">
        <f aca="true" t="shared" si="2" ref="G28:G48">DEC2HEX(E28,4)</f>
        <v>00BB</v>
      </c>
      <c r="H28" s="231">
        <v>8</v>
      </c>
      <c r="I28" s="231" t="s">
        <v>1103</v>
      </c>
      <c r="J28" s="231" t="s">
        <v>53</v>
      </c>
      <c r="K28" s="229">
        <v>6</v>
      </c>
      <c r="L28" s="249" t="s">
        <v>1100</v>
      </c>
      <c r="M28" s="249">
        <v>3</v>
      </c>
      <c r="N28" s="249">
        <v>1</v>
      </c>
      <c r="O28" s="249" t="s">
        <v>223</v>
      </c>
      <c r="P28" s="250" t="s">
        <v>219</v>
      </c>
      <c r="Q28" s="231" t="s">
        <v>947</v>
      </c>
      <c r="R28" s="249" t="s">
        <v>225</v>
      </c>
      <c r="S28" s="249" t="s">
        <v>205</v>
      </c>
      <c r="T28" s="231">
        <v>4</v>
      </c>
      <c r="U28" s="250" t="s">
        <v>214</v>
      </c>
      <c r="V28" s="28" t="s">
        <v>0</v>
      </c>
      <c r="W28" s="28" t="s">
        <v>205</v>
      </c>
      <c r="X28" s="28">
        <v>2</v>
      </c>
      <c r="Y28" s="28">
        <f aca="true" t="shared" si="3" ref="Y28:Y48">IF(Z28&lt;9,Z28+3,Z28+4)</f>
        <v>11</v>
      </c>
      <c r="Z28" s="28">
        <v>8</v>
      </c>
      <c r="AA28" s="29" t="s">
        <v>207</v>
      </c>
      <c r="AB28" s="522" t="s">
        <v>1175</v>
      </c>
      <c r="AC28" s="522" t="s">
        <v>1175</v>
      </c>
      <c r="AD28" s="522" t="s">
        <v>1175</v>
      </c>
      <c r="AE28" s="522" t="s">
        <v>1175</v>
      </c>
      <c r="AF28" s="522" t="s">
        <v>1175</v>
      </c>
      <c r="AG28" s="522" t="s">
        <v>1175</v>
      </c>
      <c r="AH28" s="522" t="s">
        <v>1175</v>
      </c>
      <c r="AI28" s="522" t="s">
        <v>1175</v>
      </c>
      <c r="AJ28" s="121"/>
      <c r="AK28" s="523"/>
      <c r="AL28" s="523"/>
      <c r="AM28" s="523"/>
      <c r="AN28" s="523"/>
      <c r="AO28" s="523"/>
      <c r="AP28" s="523"/>
      <c r="AQ28" s="523"/>
      <c r="AR28" s="523"/>
      <c r="AS28" s="576"/>
      <c r="AT28" s="552" t="s">
        <v>1195</v>
      </c>
      <c r="AU28" s="550"/>
      <c r="AV28" s="675" t="s">
        <v>1398</v>
      </c>
    </row>
    <row r="29" spans="1:48" ht="12.75">
      <c r="A29" s="21">
        <v>24</v>
      </c>
      <c r="B29" s="247" t="s">
        <v>945</v>
      </c>
      <c r="C29" s="705" t="s">
        <v>1307</v>
      </c>
      <c r="D29" s="248" t="s">
        <v>264</v>
      </c>
      <c r="E29" s="227">
        <v>255</v>
      </c>
      <c r="F29" s="519" t="s">
        <v>1092</v>
      </c>
      <c r="G29" s="518" t="str">
        <f t="shared" si="2"/>
        <v>00FF</v>
      </c>
      <c r="H29" s="231">
        <v>8</v>
      </c>
      <c r="I29" s="231" t="s">
        <v>1103</v>
      </c>
      <c r="J29" s="249" t="s">
        <v>53</v>
      </c>
      <c r="K29" s="229">
        <v>6</v>
      </c>
      <c r="L29" s="249" t="s">
        <v>1100</v>
      </c>
      <c r="M29" s="249">
        <v>2</v>
      </c>
      <c r="N29" s="249">
        <v>10</v>
      </c>
      <c r="O29" s="249" t="s">
        <v>223</v>
      </c>
      <c r="P29" s="250" t="s">
        <v>218</v>
      </c>
      <c r="Q29" s="231" t="s">
        <v>947</v>
      </c>
      <c r="R29" s="249" t="s">
        <v>225</v>
      </c>
      <c r="S29" s="249" t="s">
        <v>205</v>
      </c>
      <c r="T29" s="249">
        <v>4</v>
      </c>
      <c r="U29" s="250" t="s">
        <v>213</v>
      </c>
      <c r="V29" s="28" t="s">
        <v>0</v>
      </c>
      <c r="W29" s="28" t="s">
        <v>205</v>
      </c>
      <c r="X29" s="28">
        <v>2</v>
      </c>
      <c r="Y29" s="28">
        <f t="shared" si="3"/>
        <v>10</v>
      </c>
      <c r="Z29" s="28">
        <v>7</v>
      </c>
      <c r="AA29" s="29" t="s">
        <v>208</v>
      </c>
      <c r="AB29" s="522" t="s">
        <v>1175</v>
      </c>
      <c r="AC29" s="522" t="s">
        <v>1175</v>
      </c>
      <c r="AD29" s="522" t="s">
        <v>1175</v>
      </c>
      <c r="AE29" s="522" t="s">
        <v>1175</v>
      </c>
      <c r="AF29" s="522" t="s">
        <v>1175</v>
      </c>
      <c r="AG29" s="522" t="s">
        <v>1175</v>
      </c>
      <c r="AH29" s="522" t="s">
        <v>1175</v>
      </c>
      <c r="AI29" s="522" t="s">
        <v>1175</v>
      </c>
      <c r="AJ29" s="121"/>
      <c r="AK29" s="523"/>
      <c r="AL29" s="523"/>
      <c r="AM29" s="523"/>
      <c r="AN29" s="523"/>
      <c r="AO29" s="523"/>
      <c r="AP29" s="523"/>
      <c r="AQ29" s="523"/>
      <c r="AR29" s="523"/>
      <c r="AS29" s="578"/>
      <c r="AT29" s="552" t="s">
        <v>1195</v>
      </c>
      <c r="AU29" s="523"/>
      <c r="AV29" s="590"/>
    </row>
    <row r="30" spans="1:48" ht="12.75">
      <c r="A30" s="21">
        <v>25</v>
      </c>
      <c r="B30" s="247" t="s">
        <v>944</v>
      </c>
      <c r="C30" s="705" t="s">
        <v>1307</v>
      </c>
      <c r="D30" s="248" t="s">
        <v>264</v>
      </c>
      <c r="E30" s="227">
        <v>511</v>
      </c>
      <c r="F30" s="519" t="s">
        <v>1092</v>
      </c>
      <c r="G30" s="518" t="str">
        <f t="shared" si="2"/>
        <v>01FF</v>
      </c>
      <c r="H30" s="231">
        <v>8</v>
      </c>
      <c r="I30" s="231" t="s">
        <v>1103</v>
      </c>
      <c r="J30" s="231" t="s">
        <v>53</v>
      </c>
      <c r="K30" s="229">
        <v>6</v>
      </c>
      <c r="L30" s="249" t="s">
        <v>1100</v>
      </c>
      <c r="M30" s="249">
        <v>2</v>
      </c>
      <c r="N30" s="249">
        <v>9</v>
      </c>
      <c r="O30" s="249" t="s">
        <v>223</v>
      </c>
      <c r="P30" s="250" t="s">
        <v>217</v>
      </c>
      <c r="Q30" s="231" t="s">
        <v>947</v>
      </c>
      <c r="R30" s="249" t="s">
        <v>225</v>
      </c>
      <c r="S30" s="249" t="s">
        <v>205</v>
      </c>
      <c r="T30" s="249">
        <v>4</v>
      </c>
      <c r="U30" s="250" t="s">
        <v>212</v>
      </c>
      <c r="V30" s="28" t="s">
        <v>0</v>
      </c>
      <c r="W30" s="28" t="s">
        <v>205</v>
      </c>
      <c r="X30" s="28">
        <v>2</v>
      </c>
      <c r="Y30" s="28">
        <f t="shared" si="3"/>
        <v>10</v>
      </c>
      <c r="Z30" s="28">
        <v>7</v>
      </c>
      <c r="AA30" s="29" t="s">
        <v>207</v>
      </c>
      <c r="AB30" s="522" t="s">
        <v>1175</v>
      </c>
      <c r="AC30" s="522" t="s">
        <v>1175</v>
      </c>
      <c r="AD30" s="522" t="s">
        <v>1175</v>
      </c>
      <c r="AE30" s="522" t="s">
        <v>1175</v>
      </c>
      <c r="AF30" s="522" t="s">
        <v>1175</v>
      </c>
      <c r="AG30" s="522" t="s">
        <v>1175</v>
      </c>
      <c r="AH30" s="522" t="s">
        <v>1175</v>
      </c>
      <c r="AI30" s="522" t="s">
        <v>1175</v>
      </c>
      <c r="AJ30" s="121"/>
      <c r="AK30" s="523"/>
      <c r="AL30" s="523"/>
      <c r="AM30" s="523"/>
      <c r="AN30" s="523"/>
      <c r="AO30" s="523"/>
      <c r="AP30" s="523"/>
      <c r="AQ30" s="523"/>
      <c r="AR30" s="523"/>
      <c r="AS30" s="576"/>
      <c r="AT30" s="552" t="s">
        <v>1195</v>
      </c>
      <c r="AU30" s="550"/>
      <c r="AV30" s="590"/>
    </row>
    <row r="31" spans="1:48" ht="12.75">
      <c r="A31" s="21">
        <v>26</v>
      </c>
      <c r="B31" s="182" t="s">
        <v>943</v>
      </c>
      <c r="C31" s="700"/>
      <c r="D31" s="246" t="s">
        <v>264</v>
      </c>
      <c r="E31" s="221">
        <v>108</v>
      </c>
      <c r="F31" s="530" t="s">
        <v>1092</v>
      </c>
      <c r="G31" s="531" t="str">
        <f t="shared" si="2"/>
        <v>006C</v>
      </c>
      <c r="H31" s="185">
        <v>6</v>
      </c>
      <c r="I31" s="185" t="s">
        <v>1103</v>
      </c>
      <c r="J31" s="196" t="s">
        <v>53</v>
      </c>
      <c r="K31" s="195">
        <v>6</v>
      </c>
      <c r="L31" s="196" t="s">
        <v>1100</v>
      </c>
      <c r="M31" s="196">
        <v>2</v>
      </c>
      <c r="N31" s="196">
        <v>8</v>
      </c>
      <c r="O31" s="196" t="s">
        <v>223</v>
      </c>
      <c r="P31" s="222" t="s">
        <v>216</v>
      </c>
      <c r="Q31" s="185" t="s">
        <v>947</v>
      </c>
      <c r="R31" s="196" t="s">
        <v>225</v>
      </c>
      <c r="S31" s="196" t="s">
        <v>205</v>
      </c>
      <c r="T31" s="196">
        <v>3</v>
      </c>
      <c r="U31" s="222" t="s">
        <v>216</v>
      </c>
      <c r="V31" s="26" t="s">
        <v>0</v>
      </c>
      <c r="W31" s="26" t="s">
        <v>198</v>
      </c>
      <c r="X31" s="26">
        <v>1</v>
      </c>
      <c r="Y31" s="26">
        <f t="shared" si="3"/>
        <v>6</v>
      </c>
      <c r="Z31" s="26">
        <v>3</v>
      </c>
      <c r="AA31" s="27" t="s">
        <v>208</v>
      </c>
      <c r="AB31" s="522" t="s">
        <v>1175</v>
      </c>
      <c r="AC31" s="522" t="s">
        <v>1175</v>
      </c>
      <c r="AD31" s="522" t="s">
        <v>1175</v>
      </c>
      <c r="AE31" s="522" t="s">
        <v>1175</v>
      </c>
      <c r="AF31" s="522" t="s">
        <v>1175</v>
      </c>
      <c r="AG31" s="522" t="s">
        <v>1175</v>
      </c>
      <c r="AH31" s="522" t="s">
        <v>1175</v>
      </c>
      <c r="AI31" s="522" t="s">
        <v>1175</v>
      </c>
      <c r="AJ31" s="121"/>
      <c r="AK31" s="523"/>
      <c r="AL31" s="523"/>
      <c r="AM31" s="523"/>
      <c r="AN31" s="523"/>
      <c r="AO31" s="523"/>
      <c r="AP31" s="523"/>
      <c r="AQ31" s="523"/>
      <c r="AR31" s="523"/>
      <c r="AS31" s="578"/>
      <c r="AT31" s="552" t="s">
        <v>1195</v>
      </c>
      <c r="AU31" s="523"/>
      <c r="AV31" s="590"/>
    </row>
    <row r="32" spans="1:48" ht="12.75">
      <c r="A32" s="21">
        <v>27</v>
      </c>
      <c r="B32" s="182" t="s">
        <v>942</v>
      </c>
      <c r="C32" s="700"/>
      <c r="D32" s="246" t="s">
        <v>264</v>
      </c>
      <c r="E32" s="221">
        <v>91</v>
      </c>
      <c r="F32" s="530" t="s">
        <v>1092</v>
      </c>
      <c r="G32" s="531" t="str">
        <f t="shared" si="2"/>
        <v>005B</v>
      </c>
      <c r="H32" s="185">
        <v>6</v>
      </c>
      <c r="I32" s="185" t="s">
        <v>1103</v>
      </c>
      <c r="J32" s="185" t="s">
        <v>53</v>
      </c>
      <c r="K32" s="195">
        <v>6</v>
      </c>
      <c r="L32" s="196" t="s">
        <v>1100</v>
      </c>
      <c r="M32" s="196">
        <v>2</v>
      </c>
      <c r="N32" s="196">
        <v>7</v>
      </c>
      <c r="O32" s="196" t="s">
        <v>223</v>
      </c>
      <c r="P32" s="222" t="s">
        <v>215</v>
      </c>
      <c r="Q32" s="185" t="s">
        <v>947</v>
      </c>
      <c r="R32" s="196" t="s">
        <v>225</v>
      </c>
      <c r="S32" s="196" t="s">
        <v>205</v>
      </c>
      <c r="T32" s="196">
        <v>3</v>
      </c>
      <c r="U32" s="222" t="s">
        <v>215</v>
      </c>
      <c r="V32" s="26" t="s">
        <v>0</v>
      </c>
      <c r="W32" s="26" t="s">
        <v>198</v>
      </c>
      <c r="X32" s="26">
        <v>1</v>
      </c>
      <c r="Y32" s="26">
        <f t="shared" si="3"/>
        <v>6</v>
      </c>
      <c r="Z32" s="26">
        <v>3</v>
      </c>
      <c r="AA32" s="27" t="s">
        <v>207</v>
      </c>
      <c r="AB32" s="522" t="s">
        <v>1175</v>
      </c>
      <c r="AC32" s="522" t="s">
        <v>1175</v>
      </c>
      <c r="AD32" s="522" t="s">
        <v>1175</v>
      </c>
      <c r="AE32" s="522" t="s">
        <v>1175</v>
      </c>
      <c r="AF32" s="522" t="s">
        <v>1175</v>
      </c>
      <c r="AG32" s="522" t="s">
        <v>1175</v>
      </c>
      <c r="AH32" s="522" t="s">
        <v>1175</v>
      </c>
      <c r="AI32" s="522" t="s">
        <v>1175</v>
      </c>
      <c r="AJ32" s="121"/>
      <c r="AK32" s="523"/>
      <c r="AL32" s="523"/>
      <c r="AM32" s="523"/>
      <c r="AN32" s="523"/>
      <c r="AO32" s="523"/>
      <c r="AP32" s="523"/>
      <c r="AQ32" s="523"/>
      <c r="AR32" s="523"/>
      <c r="AS32" s="552" t="s">
        <v>1229</v>
      </c>
      <c r="AT32" s="552" t="s">
        <v>1195</v>
      </c>
      <c r="AU32" s="523"/>
      <c r="AV32" s="590"/>
    </row>
    <row r="33" spans="1:48" ht="12.75">
      <c r="A33" s="21">
        <v>28</v>
      </c>
      <c r="B33" s="182" t="s">
        <v>941</v>
      </c>
      <c r="C33" s="700"/>
      <c r="D33" s="246" t="s">
        <v>264</v>
      </c>
      <c r="E33" s="221">
        <v>161</v>
      </c>
      <c r="F33" s="530" t="s">
        <v>1092</v>
      </c>
      <c r="G33" s="531" t="str">
        <f t="shared" si="2"/>
        <v>00A1</v>
      </c>
      <c r="H33" s="185">
        <v>6</v>
      </c>
      <c r="I33" s="185" t="s">
        <v>1103</v>
      </c>
      <c r="J33" s="196" t="s">
        <v>53</v>
      </c>
      <c r="K33" s="195">
        <v>6</v>
      </c>
      <c r="L33" s="196" t="s">
        <v>1100</v>
      </c>
      <c r="M33" s="196">
        <v>2</v>
      </c>
      <c r="N33" s="196">
        <v>6</v>
      </c>
      <c r="O33" s="196" t="s">
        <v>223</v>
      </c>
      <c r="P33" s="222" t="s">
        <v>210</v>
      </c>
      <c r="Q33" s="185" t="s">
        <v>947</v>
      </c>
      <c r="R33" s="196" t="s">
        <v>225</v>
      </c>
      <c r="S33" s="196" t="s">
        <v>205</v>
      </c>
      <c r="T33" s="196">
        <v>3</v>
      </c>
      <c r="U33" s="222" t="s">
        <v>210</v>
      </c>
      <c r="V33" s="26" t="s">
        <v>0</v>
      </c>
      <c r="W33" s="26" t="s">
        <v>198</v>
      </c>
      <c r="X33" s="26">
        <v>1</v>
      </c>
      <c r="Y33" s="26">
        <f t="shared" si="3"/>
        <v>5</v>
      </c>
      <c r="Z33" s="26">
        <v>2</v>
      </c>
      <c r="AA33" s="27" t="s">
        <v>208</v>
      </c>
      <c r="AB33" s="522" t="s">
        <v>1175</v>
      </c>
      <c r="AC33" s="522" t="s">
        <v>1175</v>
      </c>
      <c r="AD33" s="522" t="s">
        <v>1175</v>
      </c>
      <c r="AE33" s="522" t="s">
        <v>1175</v>
      </c>
      <c r="AF33" s="522" t="s">
        <v>1175</v>
      </c>
      <c r="AG33" s="522" t="s">
        <v>1175</v>
      </c>
      <c r="AH33" s="522" t="s">
        <v>1175</v>
      </c>
      <c r="AI33" s="522" t="s">
        <v>1175</v>
      </c>
      <c r="AJ33" s="121"/>
      <c r="AK33" s="523"/>
      <c r="AL33" s="523"/>
      <c r="AM33" s="523"/>
      <c r="AN33" s="523"/>
      <c r="AO33" s="523"/>
      <c r="AP33" s="523"/>
      <c r="AQ33" s="523"/>
      <c r="AR33" s="523"/>
      <c r="AS33" s="576"/>
      <c r="AT33" s="552" t="s">
        <v>1195</v>
      </c>
      <c r="AU33" s="550"/>
      <c r="AV33" s="590"/>
    </row>
    <row r="34" spans="1:48" ht="12.75">
      <c r="A34" s="21">
        <v>29</v>
      </c>
      <c r="B34" s="182" t="s">
        <v>940</v>
      </c>
      <c r="C34" s="700"/>
      <c r="D34" s="246" t="s">
        <v>264</v>
      </c>
      <c r="E34" s="221">
        <v>115</v>
      </c>
      <c r="F34" s="530" t="s">
        <v>1092</v>
      </c>
      <c r="G34" s="531" t="str">
        <f t="shared" si="2"/>
        <v>0073</v>
      </c>
      <c r="H34" s="185">
        <v>6</v>
      </c>
      <c r="I34" s="185" t="s">
        <v>1103</v>
      </c>
      <c r="J34" s="185" t="s">
        <v>53</v>
      </c>
      <c r="K34" s="195">
        <v>6</v>
      </c>
      <c r="L34" s="196" t="s">
        <v>1100</v>
      </c>
      <c r="M34" s="196">
        <v>2</v>
      </c>
      <c r="N34" s="196">
        <v>5</v>
      </c>
      <c r="O34" s="196" t="s">
        <v>223</v>
      </c>
      <c r="P34" s="222" t="s">
        <v>214</v>
      </c>
      <c r="Q34" s="185" t="s">
        <v>947</v>
      </c>
      <c r="R34" s="196" t="s">
        <v>225</v>
      </c>
      <c r="S34" s="196" t="s">
        <v>205</v>
      </c>
      <c r="T34" s="196">
        <v>3</v>
      </c>
      <c r="U34" s="222" t="s">
        <v>214</v>
      </c>
      <c r="V34" s="26" t="s">
        <v>0</v>
      </c>
      <c r="W34" s="26" t="s">
        <v>198</v>
      </c>
      <c r="X34" s="26">
        <v>1</v>
      </c>
      <c r="Y34" s="26">
        <f t="shared" si="3"/>
        <v>5</v>
      </c>
      <c r="Z34" s="26">
        <v>2</v>
      </c>
      <c r="AA34" s="27" t="s">
        <v>207</v>
      </c>
      <c r="AB34" s="522" t="s">
        <v>1175</v>
      </c>
      <c r="AC34" s="522" t="s">
        <v>1175</v>
      </c>
      <c r="AD34" s="522" t="s">
        <v>1175</v>
      </c>
      <c r="AE34" s="522" t="s">
        <v>1175</v>
      </c>
      <c r="AF34" s="522" t="s">
        <v>1175</v>
      </c>
      <c r="AG34" s="522" t="s">
        <v>1175</v>
      </c>
      <c r="AH34" s="522" t="s">
        <v>1175</v>
      </c>
      <c r="AI34" s="522" t="s">
        <v>1175</v>
      </c>
      <c r="AJ34" s="524" t="s">
        <v>1176</v>
      </c>
      <c r="AK34" s="523"/>
      <c r="AL34" s="523"/>
      <c r="AM34" s="523"/>
      <c r="AN34" s="523"/>
      <c r="AO34" s="523"/>
      <c r="AP34" s="523"/>
      <c r="AQ34" s="523"/>
      <c r="AR34" s="523"/>
      <c r="AS34" s="552" t="s">
        <v>1229</v>
      </c>
      <c r="AT34" s="552" t="s">
        <v>1195</v>
      </c>
      <c r="AU34" s="550"/>
      <c r="AV34" s="590"/>
    </row>
    <row r="35" spans="1:48" ht="13.5" thickBot="1">
      <c r="A35" s="160">
        <v>30</v>
      </c>
      <c r="B35" s="755" t="s">
        <v>939</v>
      </c>
      <c r="C35" s="701"/>
      <c r="D35" s="331" t="s">
        <v>264</v>
      </c>
      <c r="E35" s="332">
        <v>49</v>
      </c>
      <c r="F35" s="520" t="s">
        <v>1092</v>
      </c>
      <c r="G35" s="521" t="str">
        <f t="shared" si="2"/>
        <v>0031</v>
      </c>
      <c r="H35" s="333">
        <v>1</v>
      </c>
      <c r="I35" s="333" t="s">
        <v>1103</v>
      </c>
      <c r="J35" s="334" t="s">
        <v>53</v>
      </c>
      <c r="K35" s="335">
        <v>6</v>
      </c>
      <c r="L35" s="334" t="s">
        <v>1100</v>
      </c>
      <c r="M35" s="334">
        <v>2</v>
      </c>
      <c r="N35" s="334">
        <v>4</v>
      </c>
      <c r="O35" s="334" t="s">
        <v>223</v>
      </c>
      <c r="P35" s="336" t="s">
        <v>213</v>
      </c>
      <c r="Q35" s="333" t="s">
        <v>947</v>
      </c>
      <c r="R35" s="334" t="s">
        <v>225</v>
      </c>
      <c r="S35" s="334" t="s">
        <v>205</v>
      </c>
      <c r="T35" s="334">
        <v>3</v>
      </c>
      <c r="U35" s="336" t="s">
        <v>213</v>
      </c>
      <c r="V35" s="163" t="s">
        <v>0</v>
      </c>
      <c r="W35" s="163" t="s">
        <v>205</v>
      </c>
      <c r="X35" s="163">
        <v>2</v>
      </c>
      <c r="Y35" s="163">
        <f t="shared" si="3"/>
        <v>9</v>
      </c>
      <c r="Z35" s="163">
        <v>6</v>
      </c>
      <c r="AA35" s="164" t="s">
        <v>208</v>
      </c>
      <c r="AB35" s="522" t="s">
        <v>1175</v>
      </c>
      <c r="AC35" s="522" t="s">
        <v>1175</v>
      </c>
      <c r="AD35" s="522" t="s">
        <v>1175</v>
      </c>
      <c r="AE35" s="522" t="s">
        <v>1175</v>
      </c>
      <c r="AF35" s="522" t="s">
        <v>1175</v>
      </c>
      <c r="AG35" s="522" t="s">
        <v>1175</v>
      </c>
      <c r="AH35" s="522" t="s">
        <v>1175</v>
      </c>
      <c r="AI35" s="522" t="s">
        <v>1175</v>
      </c>
      <c r="AJ35" s="524" t="s">
        <v>1176</v>
      </c>
      <c r="AK35" s="523"/>
      <c r="AL35" s="523"/>
      <c r="AM35" s="523"/>
      <c r="AN35" s="523"/>
      <c r="AO35" s="523"/>
      <c r="AP35" s="523"/>
      <c r="AQ35" s="523"/>
      <c r="AR35" s="523"/>
      <c r="AS35" s="576"/>
      <c r="AT35" s="552" t="s">
        <v>1195</v>
      </c>
      <c r="AU35" s="550"/>
      <c r="AV35" s="612" t="s">
        <v>1413</v>
      </c>
    </row>
    <row r="36" spans="1:48" ht="12.75">
      <c r="A36" s="120">
        <v>31</v>
      </c>
      <c r="B36" s="388" t="s">
        <v>938</v>
      </c>
      <c r="C36" s="702"/>
      <c r="D36" s="325" t="s">
        <v>264</v>
      </c>
      <c r="E36" s="326">
        <v>429</v>
      </c>
      <c r="F36" s="532" t="s">
        <v>1092</v>
      </c>
      <c r="G36" s="533" t="str">
        <f t="shared" si="2"/>
        <v>01AD</v>
      </c>
      <c r="H36" s="327">
        <v>8</v>
      </c>
      <c r="I36" s="327" t="s">
        <v>1103</v>
      </c>
      <c r="J36" s="327" t="s">
        <v>53</v>
      </c>
      <c r="K36" s="328">
        <v>6</v>
      </c>
      <c r="L36" s="329" t="s">
        <v>1100</v>
      </c>
      <c r="M36" s="329">
        <v>2</v>
      </c>
      <c r="N36" s="329">
        <v>3</v>
      </c>
      <c r="O36" s="329" t="s">
        <v>223</v>
      </c>
      <c r="P36" s="330" t="s">
        <v>212</v>
      </c>
      <c r="Q36" s="327" t="s">
        <v>947</v>
      </c>
      <c r="R36" s="329" t="s">
        <v>225</v>
      </c>
      <c r="S36" s="329" t="s">
        <v>205</v>
      </c>
      <c r="T36" s="329">
        <v>3</v>
      </c>
      <c r="U36" s="330" t="s">
        <v>212</v>
      </c>
      <c r="V36" s="161" t="s">
        <v>0</v>
      </c>
      <c r="W36" s="161" t="s">
        <v>198</v>
      </c>
      <c r="X36" s="161">
        <v>1</v>
      </c>
      <c r="Y36" s="161">
        <f t="shared" si="3"/>
        <v>4</v>
      </c>
      <c r="Z36" s="161">
        <v>1</v>
      </c>
      <c r="AA36" s="162" t="s">
        <v>208</v>
      </c>
      <c r="AB36" s="522" t="s">
        <v>1175</v>
      </c>
      <c r="AC36" s="522" t="s">
        <v>1175</v>
      </c>
      <c r="AD36" s="522" t="s">
        <v>1175</v>
      </c>
      <c r="AE36" s="522" t="s">
        <v>1175</v>
      </c>
      <c r="AF36" s="522" t="s">
        <v>1175</v>
      </c>
      <c r="AG36" s="522" t="s">
        <v>1175</v>
      </c>
      <c r="AH36" s="522" t="s">
        <v>1175</v>
      </c>
      <c r="AI36" s="522" t="s">
        <v>1175</v>
      </c>
      <c r="AJ36" s="121"/>
      <c r="AK36" s="523"/>
      <c r="AL36" s="523"/>
      <c r="AM36" s="523"/>
      <c r="AN36" s="523"/>
      <c r="AO36" s="523"/>
      <c r="AP36" s="523"/>
      <c r="AQ36" s="523"/>
      <c r="AR36" s="523"/>
      <c r="AS36" s="576"/>
      <c r="AT36" s="552" t="s">
        <v>1195</v>
      </c>
      <c r="AU36" s="550"/>
      <c r="AV36" s="612" t="s">
        <v>1380</v>
      </c>
    </row>
    <row r="37" spans="1:48" ht="12.75">
      <c r="A37" s="21">
        <v>32</v>
      </c>
      <c r="B37" s="247" t="s">
        <v>937</v>
      </c>
      <c r="C37" s="699"/>
      <c r="D37" s="248" t="s">
        <v>264</v>
      </c>
      <c r="E37" s="227">
        <v>107</v>
      </c>
      <c r="F37" s="519" t="s">
        <v>1092</v>
      </c>
      <c r="G37" s="518" t="str">
        <f t="shared" si="2"/>
        <v>006B</v>
      </c>
      <c r="H37" s="231">
        <v>3</v>
      </c>
      <c r="I37" s="231" t="s">
        <v>1103</v>
      </c>
      <c r="J37" s="249" t="s">
        <v>53</v>
      </c>
      <c r="K37" s="229">
        <v>6</v>
      </c>
      <c r="L37" s="249" t="s">
        <v>1100</v>
      </c>
      <c r="M37" s="249">
        <v>2</v>
      </c>
      <c r="N37" s="249">
        <v>2</v>
      </c>
      <c r="O37" s="249" t="s">
        <v>54</v>
      </c>
      <c r="P37" s="250" t="s">
        <v>222</v>
      </c>
      <c r="Q37" s="231" t="s">
        <v>947</v>
      </c>
      <c r="R37" s="249" t="s">
        <v>225</v>
      </c>
      <c r="S37" s="249" t="s">
        <v>205</v>
      </c>
      <c r="T37" s="249">
        <v>2</v>
      </c>
      <c r="U37" s="250" t="s">
        <v>216</v>
      </c>
      <c r="V37" s="28" t="s">
        <v>0</v>
      </c>
      <c r="W37" s="28" t="s">
        <v>205</v>
      </c>
      <c r="X37" s="28">
        <v>2</v>
      </c>
      <c r="Y37" s="28">
        <f t="shared" si="3"/>
        <v>9</v>
      </c>
      <c r="Z37" s="28">
        <v>6</v>
      </c>
      <c r="AA37" s="29" t="s">
        <v>207</v>
      </c>
      <c r="AB37" s="522" t="s">
        <v>1175</v>
      </c>
      <c r="AC37" s="522" t="s">
        <v>1175</v>
      </c>
      <c r="AD37" s="522" t="s">
        <v>1175</v>
      </c>
      <c r="AE37" s="522" t="s">
        <v>1175</v>
      </c>
      <c r="AF37" s="522" t="s">
        <v>1175</v>
      </c>
      <c r="AG37" s="522" t="s">
        <v>1175</v>
      </c>
      <c r="AH37" s="522" t="s">
        <v>1175</v>
      </c>
      <c r="AI37" s="522" t="s">
        <v>1175</v>
      </c>
      <c r="AJ37" s="121"/>
      <c r="AK37" s="523"/>
      <c r="AL37" s="523"/>
      <c r="AM37" s="523"/>
      <c r="AN37" s="523"/>
      <c r="AO37" s="523"/>
      <c r="AP37" s="523"/>
      <c r="AQ37" s="523"/>
      <c r="AR37" s="523"/>
      <c r="AS37" s="576"/>
      <c r="AT37" s="552" t="s">
        <v>1195</v>
      </c>
      <c r="AU37" s="550"/>
      <c r="AV37" s="590"/>
    </row>
    <row r="38" spans="1:48" ht="12.75">
      <c r="A38" s="21">
        <v>33</v>
      </c>
      <c r="B38" s="182" t="s">
        <v>936</v>
      </c>
      <c r="C38" s="700"/>
      <c r="D38" s="246" t="s">
        <v>264</v>
      </c>
      <c r="E38" s="221">
        <v>223</v>
      </c>
      <c r="F38" s="530" t="s">
        <v>1092</v>
      </c>
      <c r="G38" s="531" t="str">
        <f t="shared" si="2"/>
        <v>00DF</v>
      </c>
      <c r="H38" s="185">
        <v>8</v>
      </c>
      <c r="I38" s="185" t="s">
        <v>1103</v>
      </c>
      <c r="J38" s="185" t="s">
        <v>53</v>
      </c>
      <c r="K38" s="195">
        <v>6</v>
      </c>
      <c r="L38" s="196" t="s">
        <v>1100</v>
      </c>
      <c r="M38" s="196">
        <v>2</v>
      </c>
      <c r="N38" s="196">
        <v>1</v>
      </c>
      <c r="O38" s="196" t="s">
        <v>54</v>
      </c>
      <c r="P38" s="222" t="s">
        <v>221</v>
      </c>
      <c r="Q38" s="185" t="s">
        <v>947</v>
      </c>
      <c r="R38" s="196" t="s">
        <v>225</v>
      </c>
      <c r="S38" s="196" t="s">
        <v>205</v>
      </c>
      <c r="T38" s="196">
        <v>2</v>
      </c>
      <c r="U38" s="222" t="s">
        <v>215</v>
      </c>
      <c r="V38" s="26" t="s">
        <v>0</v>
      </c>
      <c r="W38" s="26" t="s">
        <v>198</v>
      </c>
      <c r="X38" s="26">
        <v>1</v>
      </c>
      <c r="Y38" s="26">
        <f t="shared" si="3"/>
        <v>4</v>
      </c>
      <c r="Z38" s="26">
        <v>1</v>
      </c>
      <c r="AA38" s="27" t="s">
        <v>207</v>
      </c>
      <c r="AB38" s="522" t="s">
        <v>1175</v>
      </c>
      <c r="AC38" s="522" t="s">
        <v>1175</v>
      </c>
      <c r="AD38" s="522" t="s">
        <v>1175</v>
      </c>
      <c r="AE38" s="522" t="s">
        <v>1175</v>
      </c>
      <c r="AF38" s="522" t="s">
        <v>1175</v>
      </c>
      <c r="AG38" s="522" t="s">
        <v>1175</v>
      </c>
      <c r="AH38" s="522" t="s">
        <v>1175</v>
      </c>
      <c r="AI38" s="522" t="s">
        <v>1175</v>
      </c>
      <c r="AJ38" s="121"/>
      <c r="AK38" s="523"/>
      <c r="AL38" s="523"/>
      <c r="AM38" s="523"/>
      <c r="AN38" s="523"/>
      <c r="AO38" s="523"/>
      <c r="AP38" s="523"/>
      <c r="AQ38" s="523"/>
      <c r="AR38" s="523"/>
      <c r="AS38" s="576"/>
      <c r="AT38" s="552" t="s">
        <v>1195</v>
      </c>
      <c r="AU38" s="550"/>
      <c r="AV38" s="590"/>
    </row>
    <row r="39" spans="1:48" ht="12.75">
      <c r="A39" s="21">
        <v>34</v>
      </c>
      <c r="B39" s="247" t="s">
        <v>935</v>
      </c>
      <c r="C39" s="705" t="s">
        <v>1307</v>
      </c>
      <c r="D39" s="248" t="s">
        <v>264</v>
      </c>
      <c r="E39" s="227">
        <v>548</v>
      </c>
      <c r="F39" s="519" t="s">
        <v>1092</v>
      </c>
      <c r="G39" s="518" t="str">
        <f t="shared" si="2"/>
        <v>0224</v>
      </c>
      <c r="H39" s="231">
        <v>5</v>
      </c>
      <c r="I39" s="231" t="s">
        <v>1103</v>
      </c>
      <c r="J39" s="249" t="s">
        <v>53</v>
      </c>
      <c r="K39" s="229">
        <v>6</v>
      </c>
      <c r="L39" s="249" t="s">
        <v>1100</v>
      </c>
      <c r="M39" s="249">
        <v>1</v>
      </c>
      <c r="N39" s="249">
        <v>10</v>
      </c>
      <c r="O39" s="249" t="s">
        <v>54</v>
      </c>
      <c r="P39" s="250" t="s">
        <v>220</v>
      </c>
      <c r="Q39" s="231" t="s">
        <v>947</v>
      </c>
      <c r="R39" s="249" t="s">
        <v>225</v>
      </c>
      <c r="S39" s="249" t="s">
        <v>205</v>
      </c>
      <c r="T39" s="249">
        <v>2</v>
      </c>
      <c r="U39" s="250" t="s">
        <v>210</v>
      </c>
      <c r="V39" s="28" t="s">
        <v>0</v>
      </c>
      <c r="W39" s="28" t="s">
        <v>205</v>
      </c>
      <c r="X39" s="28">
        <v>2</v>
      </c>
      <c r="Y39" s="28">
        <f t="shared" si="3"/>
        <v>8</v>
      </c>
      <c r="Z39" s="28">
        <v>5</v>
      </c>
      <c r="AA39" s="29" t="s">
        <v>208</v>
      </c>
      <c r="AB39" s="522" t="s">
        <v>1175</v>
      </c>
      <c r="AC39" s="522" t="s">
        <v>1175</v>
      </c>
      <c r="AD39" s="522" t="s">
        <v>1175</v>
      </c>
      <c r="AE39" s="522" t="s">
        <v>1175</v>
      </c>
      <c r="AF39" s="522" t="s">
        <v>1175</v>
      </c>
      <c r="AG39" s="522" t="s">
        <v>1175</v>
      </c>
      <c r="AH39" s="522" t="s">
        <v>1175</v>
      </c>
      <c r="AI39" s="522" t="s">
        <v>1175</v>
      </c>
      <c r="AJ39" s="121"/>
      <c r="AK39" s="523"/>
      <c r="AL39" s="523"/>
      <c r="AM39" s="523"/>
      <c r="AN39" s="523"/>
      <c r="AO39" s="523"/>
      <c r="AP39" s="523"/>
      <c r="AQ39" s="523"/>
      <c r="AR39" s="523"/>
      <c r="AS39" s="576"/>
      <c r="AT39" s="552" t="s">
        <v>1195</v>
      </c>
      <c r="AU39" s="550"/>
      <c r="AV39" s="672"/>
    </row>
    <row r="40" spans="1:48" ht="12.75">
      <c r="A40" s="21">
        <v>35</v>
      </c>
      <c r="B40" s="247" t="s">
        <v>934</v>
      </c>
      <c r="C40" s="699"/>
      <c r="D40" s="248" t="s">
        <v>264</v>
      </c>
      <c r="E40" s="227">
        <v>508</v>
      </c>
      <c r="F40" s="519" t="s">
        <v>1092</v>
      </c>
      <c r="G40" s="518" t="str">
        <f t="shared" si="2"/>
        <v>01FC</v>
      </c>
      <c r="H40" s="231">
        <v>5</v>
      </c>
      <c r="I40" s="231" t="s">
        <v>1103</v>
      </c>
      <c r="J40" s="231" t="s">
        <v>53</v>
      </c>
      <c r="K40" s="229">
        <v>6</v>
      </c>
      <c r="L40" s="249" t="s">
        <v>1100</v>
      </c>
      <c r="M40" s="249">
        <v>1</v>
      </c>
      <c r="N40" s="249">
        <v>9</v>
      </c>
      <c r="O40" s="249" t="s">
        <v>54</v>
      </c>
      <c r="P40" s="250" t="s">
        <v>219</v>
      </c>
      <c r="Q40" s="231" t="s">
        <v>947</v>
      </c>
      <c r="R40" s="249" t="s">
        <v>225</v>
      </c>
      <c r="S40" s="249" t="s">
        <v>205</v>
      </c>
      <c r="T40" s="249">
        <v>2</v>
      </c>
      <c r="U40" s="250" t="s">
        <v>214</v>
      </c>
      <c r="V40" s="28" t="s">
        <v>0</v>
      </c>
      <c r="W40" s="28" t="s">
        <v>205</v>
      </c>
      <c r="X40" s="28">
        <v>2</v>
      </c>
      <c r="Y40" s="28">
        <f t="shared" si="3"/>
        <v>8</v>
      </c>
      <c r="Z40" s="28">
        <v>5</v>
      </c>
      <c r="AA40" s="29" t="s">
        <v>207</v>
      </c>
      <c r="AB40" s="522" t="s">
        <v>1175</v>
      </c>
      <c r="AC40" s="522" t="s">
        <v>1175</v>
      </c>
      <c r="AD40" s="522" t="s">
        <v>1175</v>
      </c>
      <c r="AE40" s="522" t="s">
        <v>1175</v>
      </c>
      <c r="AF40" s="522" t="s">
        <v>1175</v>
      </c>
      <c r="AG40" s="522" t="s">
        <v>1175</v>
      </c>
      <c r="AH40" s="522" t="s">
        <v>1175</v>
      </c>
      <c r="AI40" s="522" t="s">
        <v>1175</v>
      </c>
      <c r="AJ40" s="121"/>
      <c r="AK40" s="523"/>
      <c r="AL40" s="523"/>
      <c r="AM40" s="523"/>
      <c r="AN40" s="523"/>
      <c r="AO40" s="523"/>
      <c r="AP40" s="523"/>
      <c r="AQ40" s="523"/>
      <c r="AR40" s="523"/>
      <c r="AS40" s="576"/>
      <c r="AT40" s="552" t="s">
        <v>1195</v>
      </c>
      <c r="AU40" s="550"/>
      <c r="AV40" s="672"/>
    </row>
    <row r="41" spans="1:48" ht="12.75">
      <c r="A41" s="21">
        <v>36</v>
      </c>
      <c r="B41" s="247" t="s">
        <v>933</v>
      </c>
      <c r="C41" s="699"/>
      <c r="D41" s="248" t="s">
        <v>264</v>
      </c>
      <c r="E41" s="227">
        <v>336</v>
      </c>
      <c r="F41" s="519" t="s">
        <v>1092</v>
      </c>
      <c r="G41" s="518" t="str">
        <f t="shared" si="2"/>
        <v>0150</v>
      </c>
      <c r="H41" s="231">
        <v>3</v>
      </c>
      <c r="I41" s="231" t="s">
        <v>1103</v>
      </c>
      <c r="J41" s="249" t="s">
        <v>53</v>
      </c>
      <c r="K41" s="229">
        <v>6</v>
      </c>
      <c r="L41" s="249" t="s">
        <v>1100</v>
      </c>
      <c r="M41" s="249">
        <v>1</v>
      </c>
      <c r="N41" s="249">
        <v>8</v>
      </c>
      <c r="O41" s="249" t="s">
        <v>54</v>
      </c>
      <c r="P41" s="250" t="s">
        <v>218</v>
      </c>
      <c r="Q41" s="231" t="s">
        <v>947</v>
      </c>
      <c r="R41" s="249" t="s">
        <v>225</v>
      </c>
      <c r="S41" s="249" t="s">
        <v>205</v>
      </c>
      <c r="T41" s="249">
        <v>2</v>
      </c>
      <c r="U41" s="250" t="s">
        <v>213</v>
      </c>
      <c r="V41" s="28" t="s">
        <v>0</v>
      </c>
      <c r="W41" s="28" t="s">
        <v>205</v>
      </c>
      <c r="X41" s="28">
        <v>2</v>
      </c>
      <c r="Y41" s="28">
        <f t="shared" si="3"/>
        <v>7</v>
      </c>
      <c r="Z41" s="28">
        <v>4</v>
      </c>
      <c r="AA41" s="29" t="s">
        <v>208</v>
      </c>
      <c r="AB41" s="522" t="s">
        <v>1175</v>
      </c>
      <c r="AC41" s="522" t="s">
        <v>1175</v>
      </c>
      <c r="AD41" s="522" t="s">
        <v>1175</v>
      </c>
      <c r="AE41" s="522" t="s">
        <v>1175</v>
      </c>
      <c r="AF41" s="522" t="s">
        <v>1175</v>
      </c>
      <c r="AG41" s="522" t="s">
        <v>1175</v>
      </c>
      <c r="AH41" s="522" t="s">
        <v>1175</v>
      </c>
      <c r="AI41" s="522" t="s">
        <v>1175</v>
      </c>
      <c r="AJ41" s="524" t="s">
        <v>1176</v>
      </c>
      <c r="AK41" s="523"/>
      <c r="AL41" s="523"/>
      <c r="AM41" s="523"/>
      <c r="AN41" s="523"/>
      <c r="AO41" s="523"/>
      <c r="AP41" s="523"/>
      <c r="AQ41" s="523"/>
      <c r="AR41" s="523"/>
      <c r="AS41" s="576"/>
      <c r="AT41" s="552" t="s">
        <v>1195</v>
      </c>
      <c r="AU41" s="550"/>
      <c r="AV41" s="590"/>
    </row>
    <row r="42" spans="1:48" ht="12.75">
      <c r="A42" s="21">
        <v>37</v>
      </c>
      <c r="B42" s="247" t="s">
        <v>932</v>
      </c>
      <c r="C42" s="699"/>
      <c r="D42" s="248" t="s">
        <v>264</v>
      </c>
      <c r="E42" s="227">
        <v>66</v>
      </c>
      <c r="F42" s="519" t="s">
        <v>1092</v>
      </c>
      <c r="G42" s="518" t="str">
        <f t="shared" si="2"/>
        <v>0042</v>
      </c>
      <c r="H42" s="231">
        <v>3</v>
      </c>
      <c r="I42" s="231" t="s">
        <v>1103</v>
      </c>
      <c r="J42" s="231" t="s">
        <v>53</v>
      </c>
      <c r="K42" s="229">
        <v>6</v>
      </c>
      <c r="L42" s="249" t="s">
        <v>1100</v>
      </c>
      <c r="M42" s="249">
        <v>1</v>
      </c>
      <c r="N42" s="249">
        <v>7</v>
      </c>
      <c r="O42" s="249" t="s">
        <v>54</v>
      </c>
      <c r="P42" s="250" t="s">
        <v>217</v>
      </c>
      <c r="Q42" s="231" t="s">
        <v>947</v>
      </c>
      <c r="R42" s="249" t="s">
        <v>225</v>
      </c>
      <c r="S42" s="249" t="s">
        <v>205</v>
      </c>
      <c r="T42" s="249">
        <v>2</v>
      </c>
      <c r="U42" s="250" t="s">
        <v>212</v>
      </c>
      <c r="V42" s="28" t="s">
        <v>0</v>
      </c>
      <c r="W42" s="28" t="s">
        <v>205</v>
      </c>
      <c r="X42" s="28">
        <v>2</v>
      </c>
      <c r="Y42" s="28">
        <f t="shared" si="3"/>
        <v>7</v>
      </c>
      <c r="Z42" s="28">
        <v>4</v>
      </c>
      <c r="AA42" s="29" t="s">
        <v>207</v>
      </c>
      <c r="AB42" s="522" t="s">
        <v>1175</v>
      </c>
      <c r="AC42" s="522" t="s">
        <v>1175</v>
      </c>
      <c r="AD42" s="522" t="s">
        <v>1175</v>
      </c>
      <c r="AE42" s="522" t="s">
        <v>1175</v>
      </c>
      <c r="AF42" s="522" t="s">
        <v>1175</v>
      </c>
      <c r="AG42" s="522" t="s">
        <v>1175</v>
      </c>
      <c r="AH42" s="522" t="s">
        <v>1175</v>
      </c>
      <c r="AI42" s="522" t="s">
        <v>1175</v>
      </c>
      <c r="AJ42" s="524" t="s">
        <v>1176</v>
      </c>
      <c r="AK42" s="523"/>
      <c r="AL42" s="523"/>
      <c r="AM42" s="523"/>
      <c r="AN42" s="523"/>
      <c r="AO42" s="523"/>
      <c r="AP42" s="523"/>
      <c r="AQ42" s="523"/>
      <c r="AR42" s="523"/>
      <c r="AS42" s="576"/>
      <c r="AT42" s="552" t="s">
        <v>1195</v>
      </c>
      <c r="AU42" s="550"/>
      <c r="AV42" s="590"/>
    </row>
    <row r="43" spans="1:48" ht="12.75">
      <c r="A43" s="21">
        <v>38</v>
      </c>
      <c r="B43" s="247" t="s">
        <v>931</v>
      </c>
      <c r="C43" s="699"/>
      <c r="D43" s="248" t="s">
        <v>264</v>
      </c>
      <c r="E43" s="227">
        <v>610</v>
      </c>
      <c r="F43" s="519" t="s">
        <v>1092</v>
      </c>
      <c r="G43" s="518" t="str">
        <f t="shared" si="2"/>
        <v>0262</v>
      </c>
      <c r="H43" s="231">
        <v>2</v>
      </c>
      <c r="I43" s="231" t="s">
        <v>1103</v>
      </c>
      <c r="J43" s="249" t="s">
        <v>53</v>
      </c>
      <c r="K43" s="229">
        <v>6</v>
      </c>
      <c r="L43" s="249" t="s">
        <v>1100</v>
      </c>
      <c r="M43" s="249">
        <v>1</v>
      </c>
      <c r="N43" s="249">
        <v>6</v>
      </c>
      <c r="O43" s="249" t="s">
        <v>54</v>
      </c>
      <c r="P43" s="250" t="s">
        <v>216</v>
      </c>
      <c r="Q43" s="231" t="s">
        <v>947</v>
      </c>
      <c r="R43" s="249" t="s">
        <v>225</v>
      </c>
      <c r="S43" s="249" t="s">
        <v>205</v>
      </c>
      <c r="T43" s="249">
        <v>1</v>
      </c>
      <c r="U43" s="250" t="s">
        <v>216</v>
      </c>
      <c r="V43" s="28" t="s">
        <v>0</v>
      </c>
      <c r="W43" s="28" t="s">
        <v>205</v>
      </c>
      <c r="X43" s="28">
        <v>2</v>
      </c>
      <c r="Y43" s="28">
        <f t="shared" si="3"/>
        <v>6</v>
      </c>
      <c r="Z43" s="28">
        <v>3</v>
      </c>
      <c r="AA43" s="29" t="s">
        <v>208</v>
      </c>
      <c r="AB43" s="522" t="s">
        <v>1175</v>
      </c>
      <c r="AC43" s="522" t="s">
        <v>1175</v>
      </c>
      <c r="AD43" s="522" t="s">
        <v>1175</v>
      </c>
      <c r="AE43" s="522" t="s">
        <v>1175</v>
      </c>
      <c r="AF43" s="522" t="s">
        <v>1175</v>
      </c>
      <c r="AG43" s="522" t="s">
        <v>1175</v>
      </c>
      <c r="AH43" s="522" t="s">
        <v>1175</v>
      </c>
      <c r="AI43" s="522" t="s">
        <v>1175</v>
      </c>
      <c r="AJ43" s="121"/>
      <c r="AK43" s="523"/>
      <c r="AL43" s="523"/>
      <c r="AM43" s="523"/>
      <c r="AN43" s="523"/>
      <c r="AO43" s="523"/>
      <c r="AP43" s="523"/>
      <c r="AQ43" s="523"/>
      <c r="AR43" s="523"/>
      <c r="AS43" s="576"/>
      <c r="AT43" s="552" t="s">
        <v>1195</v>
      </c>
      <c r="AU43" s="550"/>
      <c r="AV43" s="590"/>
    </row>
    <row r="44" spans="1:48" ht="12.75">
      <c r="A44" s="21">
        <v>39</v>
      </c>
      <c r="B44" s="247" t="s">
        <v>930</v>
      </c>
      <c r="C44" s="699"/>
      <c r="D44" s="248" t="s">
        <v>264</v>
      </c>
      <c r="E44" s="227">
        <v>392</v>
      </c>
      <c r="F44" s="519" t="s">
        <v>1092</v>
      </c>
      <c r="G44" s="518" t="str">
        <f t="shared" si="2"/>
        <v>0188</v>
      </c>
      <c r="H44" s="231">
        <v>2</v>
      </c>
      <c r="I44" s="231" t="s">
        <v>1103</v>
      </c>
      <c r="J44" s="231" t="s">
        <v>53</v>
      </c>
      <c r="K44" s="229">
        <v>6</v>
      </c>
      <c r="L44" s="249" t="s">
        <v>1100</v>
      </c>
      <c r="M44" s="249">
        <v>1</v>
      </c>
      <c r="N44" s="249">
        <v>5</v>
      </c>
      <c r="O44" s="249" t="s">
        <v>54</v>
      </c>
      <c r="P44" s="250" t="s">
        <v>215</v>
      </c>
      <c r="Q44" s="231" t="s">
        <v>947</v>
      </c>
      <c r="R44" s="249" t="s">
        <v>225</v>
      </c>
      <c r="S44" s="249" t="s">
        <v>205</v>
      </c>
      <c r="T44" s="249">
        <v>1</v>
      </c>
      <c r="U44" s="250" t="s">
        <v>215</v>
      </c>
      <c r="V44" s="28" t="s">
        <v>0</v>
      </c>
      <c r="W44" s="28" t="s">
        <v>205</v>
      </c>
      <c r="X44" s="28">
        <v>2</v>
      </c>
      <c r="Y44" s="28">
        <f t="shared" si="3"/>
        <v>6</v>
      </c>
      <c r="Z44" s="28">
        <v>3</v>
      </c>
      <c r="AA44" s="29" t="s">
        <v>207</v>
      </c>
      <c r="AB44" s="522" t="s">
        <v>1175</v>
      </c>
      <c r="AC44" s="522" t="s">
        <v>1175</v>
      </c>
      <c r="AD44" s="522" t="s">
        <v>1175</v>
      </c>
      <c r="AE44" s="522" t="s">
        <v>1175</v>
      </c>
      <c r="AF44" s="522" t="s">
        <v>1175</v>
      </c>
      <c r="AG44" s="522" t="s">
        <v>1175</v>
      </c>
      <c r="AH44" s="522" t="s">
        <v>1175</v>
      </c>
      <c r="AI44" s="522" t="s">
        <v>1175</v>
      </c>
      <c r="AJ44" s="121"/>
      <c r="AK44" s="523"/>
      <c r="AL44" s="523"/>
      <c r="AM44" s="523"/>
      <c r="AN44" s="523"/>
      <c r="AO44" s="523"/>
      <c r="AP44" s="523"/>
      <c r="AQ44" s="523"/>
      <c r="AR44" s="523"/>
      <c r="AS44" s="552" t="s">
        <v>1229</v>
      </c>
      <c r="AT44" s="552" t="s">
        <v>1195</v>
      </c>
      <c r="AU44" s="523"/>
      <c r="AV44" s="590"/>
    </row>
    <row r="45" spans="1:48" ht="12.75">
      <c r="A45" s="21">
        <v>40</v>
      </c>
      <c r="B45" s="247" t="s">
        <v>929</v>
      </c>
      <c r="C45" s="699"/>
      <c r="D45" s="248" t="s">
        <v>264</v>
      </c>
      <c r="E45" s="227">
        <v>612</v>
      </c>
      <c r="F45" s="519" t="s">
        <v>1092</v>
      </c>
      <c r="G45" s="518" t="str">
        <f t="shared" si="2"/>
        <v>0264</v>
      </c>
      <c r="H45" s="231">
        <v>8</v>
      </c>
      <c r="I45" s="231" t="s">
        <v>1103</v>
      </c>
      <c r="J45" s="249" t="s">
        <v>53</v>
      </c>
      <c r="K45" s="229">
        <v>6</v>
      </c>
      <c r="L45" s="249" t="s">
        <v>1100</v>
      </c>
      <c r="M45" s="249">
        <v>1</v>
      </c>
      <c r="N45" s="249">
        <v>4</v>
      </c>
      <c r="O45" s="249" t="s">
        <v>54</v>
      </c>
      <c r="P45" s="250" t="s">
        <v>210</v>
      </c>
      <c r="Q45" s="231" t="s">
        <v>947</v>
      </c>
      <c r="R45" s="249" t="s">
        <v>225</v>
      </c>
      <c r="S45" s="249" t="s">
        <v>205</v>
      </c>
      <c r="T45" s="249">
        <v>1</v>
      </c>
      <c r="U45" s="250" t="s">
        <v>210</v>
      </c>
      <c r="V45" s="28" t="s">
        <v>0</v>
      </c>
      <c r="W45" s="28" t="s">
        <v>205</v>
      </c>
      <c r="X45" s="28">
        <v>2</v>
      </c>
      <c r="Y45" s="28">
        <f t="shared" si="3"/>
        <v>5</v>
      </c>
      <c r="Z45" s="28">
        <v>2</v>
      </c>
      <c r="AA45" s="29" t="s">
        <v>208</v>
      </c>
      <c r="AB45" s="522" t="s">
        <v>1175</v>
      </c>
      <c r="AC45" s="522" t="s">
        <v>1175</v>
      </c>
      <c r="AD45" s="522" t="s">
        <v>1175</v>
      </c>
      <c r="AE45" s="522" t="s">
        <v>1175</v>
      </c>
      <c r="AF45" s="522" t="s">
        <v>1175</v>
      </c>
      <c r="AG45" s="522" t="s">
        <v>1175</v>
      </c>
      <c r="AH45" s="522" t="s">
        <v>1175</v>
      </c>
      <c r="AI45" s="522" t="s">
        <v>1175</v>
      </c>
      <c r="AJ45" s="121"/>
      <c r="AK45" s="523"/>
      <c r="AL45" s="523"/>
      <c r="AM45" s="523"/>
      <c r="AN45" s="523"/>
      <c r="AO45" s="523"/>
      <c r="AP45" s="523"/>
      <c r="AQ45" s="523"/>
      <c r="AR45" s="523"/>
      <c r="AS45" s="578"/>
      <c r="AT45" s="552" t="s">
        <v>1195</v>
      </c>
      <c r="AU45" s="523"/>
      <c r="AV45" s="590"/>
    </row>
    <row r="46" spans="1:48" ht="12.75">
      <c r="A46" s="21">
        <v>41</v>
      </c>
      <c r="B46" s="247" t="s">
        <v>928</v>
      </c>
      <c r="C46" s="699"/>
      <c r="D46" s="248" t="s">
        <v>264</v>
      </c>
      <c r="E46" s="227">
        <v>12</v>
      </c>
      <c r="F46" s="519" t="s">
        <v>1092</v>
      </c>
      <c r="G46" s="518" t="str">
        <f t="shared" si="2"/>
        <v>000C</v>
      </c>
      <c r="H46" s="231">
        <v>8</v>
      </c>
      <c r="I46" s="231" t="s">
        <v>1103</v>
      </c>
      <c r="J46" s="231" t="s">
        <v>53</v>
      </c>
      <c r="K46" s="229">
        <v>6</v>
      </c>
      <c r="L46" s="249" t="s">
        <v>1100</v>
      </c>
      <c r="M46" s="249">
        <v>1</v>
      </c>
      <c r="N46" s="249">
        <v>3</v>
      </c>
      <c r="O46" s="249" t="s">
        <v>54</v>
      </c>
      <c r="P46" s="250" t="s">
        <v>214</v>
      </c>
      <c r="Q46" s="231" t="s">
        <v>947</v>
      </c>
      <c r="R46" s="249" t="s">
        <v>225</v>
      </c>
      <c r="S46" s="249" t="s">
        <v>205</v>
      </c>
      <c r="T46" s="249">
        <v>1</v>
      </c>
      <c r="U46" s="250" t="s">
        <v>214</v>
      </c>
      <c r="V46" s="28" t="s">
        <v>0</v>
      </c>
      <c r="W46" s="28" t="s">
        <v>205</v>
      </c>
      <c r="X46" s="28">
        <v>2</v>
      </c>
      <c r="Y46" s="28">
        <f t="shared" si="3"/>
        <v>5</v>
      </c>
      <c r="Z46" s="28">
        <v>2</v>
      </c>
      <c r="AA46" s="29" t="s">
        <v>207</v>
      </c>
      <c r="AB46" s="522" t="s">
        <v>1175</v>
      </c>
      <c r="AC46" s="522" t="s">
        <v>1175</v>
      </c>
      <c r="AD46" s="522" t="s">
        <v>1175</v>
      </c>
      <c r="AE46" s="522" t="s">
        <v>1175</v>
      </c>
      <c r="AF46" s="522" t="s">
        <v>1175</v>
      </c>
      <c r="AG46" s="522" t="s">
        <v>1175</v>
      </c>
      <c r="AH46" s="522" t="s">
        <v>1175</v>
      </c>
      <c r="AI46" s="522" t="s">
        <v>1175</v>
      </c>
      <c r="AJ46" s="121"/>
      <c r="AK46" s="523"/>
      <c r="AL46" s="523"/>
      <c r="AM46" s="523"/>
      <c r="AN46" s="523"/>
      <c r="AO46" s="523"/>
      <c r="AP46" s="523"/>
      <c r="AQ46" s="523"/>
      <c r="AR46" s="523"/>
      <c r="AS46" s="552" t="s">
        <v>1229</v>
      </c>
      <c r="AT46" s="552" t="s">
        <v>1195</v>
      </c>
      <c r="AU46" s="523"/>
      <c r="AV46" s="590"/>
    </row>
    <row r="47" spans="1:48" ht="12.75">
      <c r="A47" s="21">
        <v>42</v>
      </c>
      <c r="B47" s="247" t="s">
        <v>927</v>
      </c>
      <c r="C47" s="699"/>
      <c r="D47" s="248" t="s">
        <v>264</v>
      </c>
      <c r="E47" s="227">
        <v>436</v>
      </c>
      <c r="F47" s="519" t="s">
        <v>1092</v>
      </c>
      <c r="G47" s="518" t="str">
        <f t="shared" si="2"/>
        <v>01B4</v>
      </c>
      <c r="H47" s="231">
        <v>7</v>
      </c>
      <c r="I47" s="231" t="s">
        <v>1103</v>
      </c>
      <c r="J47" s="249" t="s">
        <v>53</v>
      </c>
      <c r="K47" s="229">
        <v>6</v>
      </c>
      <c r="L47" s="249" t="s">
        <v>1100</v>
      </c>
      <c r="M47" s="249">
        <v>1</v>
      </c>
      <c r="N47" s="249">
        <v>2</v>
      </c>
      <c r="O47" s="249" t="s">
        <v>54</v>
      </c>
      <c r="P47" s="250" t="s">
        <v>213</v>
      </c>
      <c r="Q47" s="231" t="s">
        <v>947</v>
      </c>
      <c r="R47" s="249" t="s">
        <v>225</v>
      </c>
      <c r="S47" s="249" t="s">
        <v>205</v>
      </c>
      <c r="T47" s="249">
        <v>1</v>
      </c>
      <c r="U47" s="250" t="s">
        <v>213</v>
      </c>
      <c r="V47" s="28" t="s">
        <v>0</v>
      </c>
      <c r="W47" s="28" t="s">
        <v>205</v>
      </c>
      <c r="X47" s="28">
        <v>2</v>
      </c>
      <c r="Y47" s="28">
        <f t="shared" si="3"/>
        <v>4</v>
      </c>
      <c r="Z47" s="28">
        <v>1</v>
      </c>
      <c r="AA47" s="29" t="s">
        <v>208</v>
      </c>
      <c r="AB47" s="522" t="s">
        <v>1175</v>
      </c>
      <c r="AC47" s="522" t="s">
        <v>1175</v>
      </c>
      <c r="AD47" s="522" t="s">
        <v>1175</v>
      </c>
      <c r="AE47" s="522" t="s">
        <v>1175</v>
      </c>
      <c r="AF47" s="522" t="s">
        <v>1175</v>
      </c>
      <c r="AG47" s="522" t="s">
        <v>1175</v>
      </c>
      <c r="AH47" s="522" t="s">
        <v>1175</v>
      </c>
      <c r="AI47" s="522" t="s">
        <v>1175</v>
      </c>
      <c r="AJ47" s="121"/>
      <c r="AK47" s="523"/>
      <c r="AL47" s="523"/>
      <c r="AM47" s="523"/>
      <c r="AN47" s="523"/>
      <c r="AO47" s="523"/>
      <c r="AP47" s="523"/>
      <c r="AQ47" s="523"/>
      <c r="AR47" s="523"/>
      <c r="AS47" s="576"/>
      <c r="AT47" s="552" t="s">
        <v>1195</v>
      </c>
      <c r="AU47" s="550"/>
      <c r="AV47" s="590"/>
    </row>
    <row r="48" spans="1:48" ht="12.75">
      <c r="A48" s="21">
        <v>43</v>
      </c>
      <c r="B48" s="247" t="s">
        <v>926</v>
      </c>
      <c r="C48" s="705" t="s">
        <v>1307</v>
      </c>
      <c r="D48" s="248" t="s">
        <v>264</v>
      </c>
      <c r="E48" s="227">
        <v>144</v>
      </c>
      <c r="F48" s="519" t="s">
        <v>1092</v>
      </c>
      <c r="G48" s="518" t="str">
        <f t="shared" si="2"/>
        <v>0090</v>
      </c>
      <c r="H48" s="231">
        <v>7</v>
      </c>
      <c r="I48" s="231" t="s">
        <v>1103</v>
      </c>
      <c r="J48" s="231" t="s">
        <v>53</v>
      </c>
      <c r="K48" s="229">
        <v>6</v>
      </c>
      <c r="L48" s="249" t="s">
        <v>1100</v>
      </c>
      <c r="M48" s="249">
        <v>1</v>
      </c>
      <c r="N48" s="249">
        <v>1</v>
      </c>
      <c r="O48" s="249" t="s">
        <v>54</v>
      </c>
      <c r="P48" s="250" t="s">
        <v>212</v>
      </c>
      <c r="Q48" s="231" t="s">
        <v>947</v>
      </c>
      <c r="R48" s="249" t="s">
        <v>225</v>
      </c>
      <c r="S48" s="249" t="s">
        <v>205</v>
      </c>
      <c r="T48" s="249">
        <v>1</v>
      </c>
      <c r="U48" s="250" t="s">
        <v>212</v>
      </c>
      <c r="V48" s="28" t="s">
        <v>0</v>
      </c>
      <c r="W48" s="28" t="s">
        <v>205</v>
      </c>
      <c r="X48" s="28">
        <v>2</v>
      </c>
      <c r="Y48" s="28">
        <f t="shared" si="3"/>
        <v>4</v>
      </c>
      <c r="Z48" s="28">
        <v>1</v>
      </c>
      <c r="AA48" s="29" t="s">
        <v>207</v>
      </c>
      <c r="AB48" s="522" t="s">
        <v>1175</v>
      </c>
      <c r="AC48" s="522" t="s">
        <v>1175</v>
      </c>
      <c r="AD48" s="522" t="s">
        <v>1175</v>
      </c>
      <c r="AE48" s="522" t="s">
        <v>1175</v>
      </c>
      <c r="AF48" s="522" t="s">
        <v>1175</v>
      </c>
      <c r="AG48" s="522" t="s">
        <v>1175</v>
      </c>
      <c r="AH48" s="522" t="s">
        <v>1175</v>
      </c>
      <c r="AI48" s="522" t="s">
        <v>1175</v>
      </c>
      <c r="AJ48" s="121"/>
      <c r="AK48" s="523"/>
      <c r="AL48" s="523"/>
      <c r="AM48" s="523"/>
      <c r="AN48" s="523"/>
      <c r="AO48" s="523"/>
      <c r="AP48" s="523"/>
      <c r="AQ48" s="523"/>
      <c r="AR48" s="523"/>
      <c r="AS48" s="578"/>
      <c r="AT48" s="552" t="s">
        <v>1195</v>
      </c>
      <c r="AU48" s="523"/>
      <c r="AV48" s="590"/>
    </row>
    <row r="49" spans="1:48" ht="12.75">
      <c r="A49" s="48"/>
      <c r="B49" s="55"/>
      <c r="C49" s="55"/>
      <c r="D49" s="53"/>
      <c r="E49" s="54"/>
      <c r="F49" s="512"/>
      <c r="G49" s="517"/>
      <c r="H49" s="45"/>
      <c r="I49" s="45"/>
      <c r="J49" s="48"/>
      <c r="K49" s="60"/>
      <c r="L49" s="48"/>
      <c r="M49" s="48"/>
      <c r="N49" s="48"/>
      <c r="O49" s="48"/>
      <c r="P49" s="56"/>
      <c r="Q49" s="51"/>
      <c r="R49" s="52"/>
      <c r="S49" s="48"/>
      <c r="T49" s="48"/>
      <c r="U49" s="56"/>
      <c r="V49" s="57"/>
      <c r="W49" s="57"/>
      <c r="X49" s="57"/>
      <c r="Y49" s="57"/>
      <c r="Z49" s="57"/>
      <c r="AA49" s="58"/>
      <c r="AB49"/>
      <c r="AC49"/>
      <c r="AD49"/>
      <c r="AE49"/>
      <c r="AF49"/>
      <c r="AG49"/>
      <c r="AH49"/>
      <c r="AI49"/>
      <c r="AJ49"/>
      <c r="AK49"/>
      <c r="AL49"/>
      <c r="AM49"/>
      <c r="AN49"/>
      <c r="AO49"/>
      <c r="AP49"/>
      <c r="AQ49"/>
      <c r="AR49"/>
      <c r="AS49" s="650"/>
      <c r="AT49"/>
      <c r="AU49"/>
      <c r="AV49"/>
    </row>
    <row r="50" spans="1:48" ht="12.75">
      <c r="A50" s="21">
        <v>44</v>
      </c>
      <c r="B50" s="247" t="s">
        <v>948</v>
      </c>
      <c r="C50" s="705" t="s">
        <v>1307</v>
      </c>
      <c r="D50" s="248" t="s">
        <v>264</v>
      </c>
      <c r="E50" s="227">
        <v>102</v>
      </c>
      <c r="F50" s="519" t="s">
        <v>1092</v>
      </c>
      <c r="G50" s="518" t="str">
        <f aca="true" t="shared" si="4" ref="G50:G70">DEC2HEX(E50,4)</f>
        <v>0066</v>
      </c>
      <c r="H50" s="231">
        <v>7</v>
      </c>
      <c r="I50" s="231" t="s">
        <v>1104</v>
      </c>
      <c r="J50" s="249" t="s">
        <v>53</v>
      </c>
      <c r="K50" s="229">
        <v>6</v>
      </c>
      <c r="L50" s="249" t="s">
        <v>1101</v>
      </c>
      <c r="M50" s="249">
        <v>1</v>
      </c>
      <c r="N50" s="249">
        <v>1</v>
      </c>
      <c r="O50" s="249" t="s">
        <v>54</v>
      </c>
      <c r="P50" s="250" t="s">
        <v>212</v>
      </c>
      <c r="Q50" s="231" t="s">
        <v>947</v>
      </c>
      <c r="R50" s="249" t="s">
        <v>225</v>
      </c>
      <c r="S50" s="249" t="s">
        <v>205</v>
      </c>
      <c r="T50" s="249">
        <v>12</v>
      </c>
      <c r="U50" s="250" t="s">
        <v>212</v>
      </c>
      <c r="V50" s="28" t="s">
        <v>0</v>
      </c>
      <c r="W50" s="28" t="s">
        <v>205</v>
      </c>
      <c r="X50" s="28">
        <v>2</v>
      </c>
      <c r="Y50" s="28">
        <f aca="true" t="shared" si="5" ref="Y50:Y70">IF(Z50&lt;9,Z50+3,Z50+4)</f>
        <v>13</v>
      </c>
      <c r="Z50" s="28">
        <v>9</v>
      </c>
      <c r="AA50" s="29" t="s">
        <v>207</v>
      </c>
      <c r="AB50" s="522" t="s">
        <v>1175</v>
      </c>
      <c r="AC50" s="522" t="s">
        <v>1175</v>
      </c>
      <c r="AD50" s="522" t="s">
        <v>1175</v>
      </c>
      <c r="AE50" s="522" t="s">
        <v>1175</v>
      </c>
      <c r="AF50" s="522" t="s">
        <v>1175</v>
      </c>
      <c r="AG50" s="522" t="s">
        <v>1175</v>
      </c>
      <c r="AH50" s="522" t="s">
        <v>1175</v>
      </c>
      <c r="AI50" s="522" t="s">
        <v>1175</v>
      </c>
      <c r="AJ50" s="121"/>
      <c r="AK50" s="523"/>
      <c r="AL50" s="523"/>
      <c r="AM50" s="523"/>
      <c r="AN50" s="523"/>
      <c r="AO50" s="523"/>
      <c r="AP50" s="523"/>
      <c r="AQ50" s="523"/>
      <c r="AR50" s="523"/>
      <c r="AS50" s="576"/>
      <c r="AT50" s="552" t="s">
        <v>1195</v>
      </c>
      <c r="AU50" s="550"/>
      <c r="AV50" s="590" t="s">
        <v>1320</v>
      </c>
    </row>
    <row r="51" spans="1:48" ht="12.75">
      <c r="A51" s="21">
        <v>45</v>
      </c>
      <c r="B51" s="247" t="s">
        <v>949</v>
      </c>
      <c r="C51" s="699"/>
      <c r="D51" s="248" t="s">
        <v>264</v>
      </c>
      <c r="E51" s="227">
        <v>116</v>
      </c>
      <c r="F51" s="519" t="s">
        <v>1092</v>
      </c>
      <c r="G51" s="518" t="str">
        <f t="shared" si="4"/>
        <v>0074</v>
      </c>
      <c r="H51" s="231">
        <v>7</v>
      </c>
      <c r="I51" s="231" t="s">
        <v>1104</v>
      </c>
      <c r="J51" s="249" t="s">
        <v>53</v>
      </c>
      <c r="K51" s="229">
        <v>6</v>
      </c>
      <c r="L51" s="249" t="s">
        <v>1101</v>
      </c>
      <c r="M51" s="249">
        <v>1</v>
      </c>
      <c r="N51" s="249">
        <v>2</v>
      </c>
      <c r="O51" s="249" t="s">
        <v>54</v>
      </c>
      <c r="P51" s="250" t="s">
        <v>213</v>
      </c>
      <c r="Q51" s="231" t="s">
        <v>947</v>
      </c>
      <c r="R51" s="249" t="s">
        <v>225</v>
      </c>
      <c r="S51" s="249" t="s">
        <v>205</v>
      </c>
      <c r="T51" s="249">
        <v>12</v>
      </c>
      <c r="U51" s="250" t="s">
        <v>213</v>
      </c>
      <c r="V51" s="28" t="s">
        <v>0</v>
      </c>
      <c r="W51" s="28" t="s">
        <v>205</v>
      </c>
      <c r="X51" s="28">
        <v>2</v>
      </c>
      <c r="Y51" s="28">
        <f t="shared" si="5"/>
        <v>13</v>
      </c>
      <c r="Z51" s="28">
        <v>9</v>
      </c>
      <c r="AA51" s="29" t="s">
        <v>208</v>
      </c>
      <c r="AB51" s="522" t="s">
        <v>1175</v>
      </c>
      <c r="AC51" s="522" t="s">
        <v>1175</v>
      </c>
      <c r="AD51" s="522" t="s">
        <v>1175</v>
      </c>
      <c r="AE51" s="522" t="s">
        <v>1175</v>
      </c>
      <c r="AF51" s="522" t="s">
        <v>1175</v>
      </c>
      <c r="AG51" s="522" t="s">
        <v>1175</v>
      </c>
      <c r="AH51" s="522" t="s">
        <v>1175</v>
      </c>
      <c r="AI51" s="522" t="s">
        <v>1175</v>
      </c>
      <c r="AJ51" s="121"/>
      <c r="AK51" s="523"/>
      <c r="AL51" s="523"/>
      <c r="AM51" s="523"/>
      <c r="AN51" s="523"/>
      <c r="AO51" s="523"/>
      <c r="AP51" s="523"/>
      <c r="AQ51" s="523"/>
      <c r="AR51" s="523"/>
      <c r="AS51" s="576"/>
      <c r="AT51" s="552" t="s">
        <v>1195</v>
      </c>
      <c r="AU51" s="550"/>
      <c r="AV51" s="503"/>
    </row>
    <row r="52" spans="1:48" ht="12.75">
      <c r="A52" s="21">
        <v>46</v>
      </c>
      <c r="B52" s="247" t="s">
        <v>950</v>
      </c>
      <c r="C52" s="699" t="s">
        <v>1307</v>
      </c>
      <c r="D52" s="248" t="s">
        <v>264</v>
      </c>
      <c r="E52" s="227">
        <v>156</v>
      </c>
      <c r="F52" s="519" t="s">
        <v>1092</v>
      </c>
      <c r="G52" s="518" t="str">
        <f t="shared" si="4"/>
        <v>009C</v>
      </c>
      <c r="H52" s="231">
        <v>8</v>
      </c>
      <c r="I52" s="231" t="s">
        <v>1104</v>
      </c>
      <c r="J52" s="249" t="s">
        <v>53</v>
      </c>
      <c r="K52" s="229">
        <v>6</v>
      </c>
      <c r="L52" s="249" t="s">
        <v>1101</v>
      </c>
      <c r="M52" s="249">
        <v>1</v>
      </c>
      <c r="N52" s="249">
        <v>3</v>
      </c>
      <c r="O52" s="249" t="s">
        <v>54</v>
      </c>
      <c r="P52" s="250" t="s">
        <v>214</v>
      </c>
      <c r="Q52" s="231" t="s">
        <v>947</v>
      </c>
      <c r="R52" s="249" t="s">
        <v>225</v>
      </c>
      <c r="S52" s="249" t="s">
        <v>205</v>
      </c>
      <c r="T52" s="249">
        <v>12</v>
      </c>
      <c r="U52" s="250" t="s">
        <v>214</v>
      </c>
      <c r="V52" s="28" t="s">
        <v>0</v>
      </c>
      <c r="W52" s="28" t="s">
        <v>205</v>
      </c>
      <c r="X52" s="28">
        <v>2</v>
      </c>
      <c r="Y52" s="28">
        <f t="shared" si="5"/>
        <v>14</v>
      </c>
      <c r="Z52" s="28">
        <v>10</v>
      </c>
      <c r="AA52" s="29" t="s">
        <v>207</v>
      </c>
      <c r="AB52" s="522" t="s">
        <v>1175</v>
      </c>
      <c r="AC52" s="522" t="s">
        <v>1175</v>
      </c>
      <c r="AD52" s="522" t="s">
        <v>1175</v>
      </c>
      <c r="AE52" s="522" t="s">
        <v>1175</v>
      </c>
      <c r="AF52" s="522" t="s">
        <v>1175</v>
      </c>
      <c r="AG52" s="522" t="s">
        <v>1175</v>
      </c>
      <c r="AH52" s="522" t="s">
        <v>1175</v>
      </c>
      <c r="AI52" s="522" t="s">
        <v>1175</v>
      </c>
      <c r="AJ52" s="121"/>
      <c r="AK52" s="523"/>
      <c r="AL52" s="523"/>
      <c r="AM52" s="523"/>
      <c r="AN52" s="523"/>
      <c r="AO52" s="523"/>
      <c r="AP52" s="523"/>
      <c r="AQ52" s="523"/>
      <c r="AR52" s="523"/>
      <c r="AS52" s="576"/>
      <c r="AT52" s="552" t="s">
        <v>1195</v>
      </c>
      <c r="AU52" s="550"/>
      <c r="AV52" s="503"/>
    </row>
    <row r="53" spans="1:48" ht="12.75">
      <c r="A53" s="21">
        <v>47</v>
      </c>
      <c r="B53" s="247" t="s">
        <v>951</v>
      </c>
      <c r="C53" s="699"/>
      <c r="D53" s="248" t="s">
        <v>264</v>
      </c>
      <c r="E53" s="227">
        <v>202</v>
      </c>
      <c r="F53" s="519" t="s">
        <v>1092</v>
      </c>
      <c r="G53" s="518" t="str">
        <f t="shared" si="4"/>
        <v>00CA</v>
      </c>
      <c r="H53" s="231">
        <v>8</v>
      </c>
      <c r="I53" s="231" t="s">
        <v>1104</v>
      </c>
      <c r="J53" s="249" t="s">
        <v>53</v>
      </c>
      <c r="K53" s="229">
        <v>6</v>
      </c>
      <c r="L53" s="249" t="s">
        <v>1101</v>
      </c>
      <c r="M53" s="249">
        <v>1</v>
      </c>
      <c r="N53" s="249">
        <v>4</v>
      </c>
      <c r="O53" s="249" t="s">
        <v>54</v>
      </c>
      <c r="P53" s="250" t="s">
        <v>210</v>
      </c>
      <c r="Q53" s="231" t="s">
        <v>947</v>
      </c>
      <c r="R53" s="249" t="s">
        <v>225</v>
      </c>
      <c r="S53" s="249" t="s">
        <v>205</v>
      </c>
      <c r="T53" s="249">
        <v>12</v>
      </c>
      <c r="U53" s="250" t="s">
        <v>210</v>
      </c>
      <c r="V53" s="28" t="s">
        <v>0</v>
      </c>
      <c r="W53" s="28" t="s">
        <v>205</v>
      </c>
      <c r="X53" s="28">
        <v>2</v>
      </c>
      <c r="Y53" s="28">
        <f t="shared" si="5"/>
        <v>14</v>
      </c>
      <c r="Z53" s="28">
        <v>10</v>
      </c>
      <c r="AA53" s="29" t="s">
        <v>208</v>
      </c>
      <c r="AB53" s="522" t="s">
        <v>1175</v>
      </c>
      <c r="AC53" s="522" t="s">
        <v>1175</v>
      </c>
      <c r="AD53" s="522" t="s">
        <v>1175</v>
      </c>
      <c r="AE53" s="522" t="s">
        <v>1175</v>
      </c>
      <c r="AF53" s="522" t="s">
        <v>1175</v>
      </c>
      <c r="AG53" s="522" t="s">
        <v>1175</v>
      </c>
      <c r="AH53" s="522" t="s">
        <v>1175</v>
      </c>
      <c r="AI53" s="522" t="s">
        <v>1175</v>
      </c>
      <c r="AJ53" s="121"/>
      <c r="AK53" s="523"/>
      <c r="AL53" s="523"/>
      <c r="AM53" s="523"/>
      <c r="AN53" s="523"/>
      <c r="AO53" s="523"/>
      <c r="AP53" s="523"/>
      <c r="AQ53" s="523"/>
      <c r="AR53" s="523"/>
      <c r="AS53" s="576"/>
      <c r="AT53" s="552" t="s">
        <v>1195</v>
      </c>
      <c r="AU53" s="550"/>
      <c r="AV53" s="503"/>
    </row>
    <row r="54" spans="1:48" ht="12.75">
      <c r="A54" s="21">
        <v>48</v>
      </c>
      <c r="B54" s="247" t="s">
        <v>952</v>
      </c>
      <c r="C54" s="699" t="s">
        <v>1307</v>
      </c>
      <c r="D54" s="248" t="s">
        <v>264</v>
      </c>
      <c r="E54" s="227">
        <v>167</v>
      </c>
      <c r="F54" s="519" t="s">
        <v>1092</v>
      </c>
      <c r="G54" s="518" t="str">
        <f t="shared" si="4"/>
        <v>00A7</v>
      </c>
      <c r="H54" s="231">
        <v>2</v>
      </c>
      <c r="I54" s="231" t="s">
        <v>1104</v>
      </c>
      <c r="J54" s="249" t="s">
        <v>53</v>
      </c>
      <c r="K54" s="229">
        <v>6</v>
      </c>
      <c r="L54" s="249" t="s">
        <v>1101</v>
      </c>
      <c r="M54" s="249">
        <v>1</v>
      </c>
      <c r="N54" s="249">
        <v>5</v>
      </c>
      <c r="O54" s="249" t="s">
        <v>54</v>
      </c>
      <c r="P54" s="250" t="s">
        <v>215</v>
      </c>
      <c r="Q54" s="231" t="s">
        <v>947</v>
      </c>
      <c r="R54" s="249" t="s">
        <v>225</v>
      </c>
      <c r="S54" s="249" t="s">
        <v>205</v>
      </c>
      <c r="T54" s="249">
        <v>12</v>
      </c>
      <c r="U54" s="250" t="s">
        <v>215</v>
      </c>
      <c r="V54" s="28" t="s">
        <v>0</v>
      </c>
      <c r="W54" s="28" t="s">
        <v>205</v>
      </c>
      <c r="X54" s="28">
        <v>2</v>
      </c>
      <c r="Y54" s="28">
        <f t="shared" si="5"/>
        <v>15</v>
      </c>
      <c r="Z54" s="28">
        <v>11</v>
      </c>
      <c r="AA54" s="29" t="s">
        <v>207</v>
      </c>
      <c r="AB54" s="522" t="s">
        <v>1175</v>
      </c>
      <c r="AC54" s="522" t="s">
        <v>1175</v>
      </c>
      <c r="AD54" s="522" t="s">
        <v>1175</v>
      </c>
      <c r="AE54" s="522" t="s">
        <v>1175</v>
      </c>
      <c r="AF54" s="522" t="s">
        <v>1175</v>
      </c>
      <c r="AG54" s="522" t="s">
        <v>1175</v>
      </c>
      <c r="AH54" s="522" t="s">
        <v>1175</v>
      </c>
      <c r="AI54" s="522" t="s">
        <v>1175</v>
      </c>
      <c r="AJ54" s="121"/>
      <c r="AK54" s="523"/>
      <c r="AL54" s="523"/>
      <c r="AM54" s="523"/>
      <c r="AN54" s="523"/>
      <c r="AO54" s="523"/>
      <c r="AP54" s="523"/>
      <c r="AQ54" s="523"/>
      <c r="AR54" s="523"/>
      <c r="AS54" s="576"/>
      <c r="AT54" s="552" t="s">
        <v>1195</v>
      </c>
      <c r="AU54" s="550"/>
      <c r="AV54" s="503"/>
    </row>
    <row r="55" spans="1:48" ht="12.75">
      <c r="A55" s="21">
        <v>49</v>
      </c>
      <c r="B55" s="247" t="s">
        <v>953</v>
      </c>
      <c r="C55" s="699"/>
      <c r="D55" s="248" t="s">
        <v>264</v>
      </c>
      <c r="E55" s="227">
        <v>545</v>
      </c>
      <c r="F55" s="519" t="s">
        <v>1092</v>
      </c>
      <c r="G55" s="518" t="str">
        <f t="shared" si="4"/>
        <v>0221</v>
      </c>
      <c r="H55" s="231">
        <v>2</v>
      </c>
      <c r="I55" s="231" t="s">
        <v>1104</v>
      </c>
      <c r="J55" s="249" t="s">
        <v>53</v>
      </c>
      <c r="K55" s="229">
        <v>6</v>
      </c>
      <c r="L55" s="249" t="s">
        <v>1101</v>
      </c>
      <c r="M55" s="249">
        <v>1</v>
      </c>
      <c r="N55" s="249">
        <v>6</v>
      </c>
      <c r="O55" s="249" t="s">
        <v>54</v>
      </c>
      <c r="P55" s="250" t="s">
        <v>216</v>
      </c>
      <c r="Q55" s="231" t="s">
        <v>947</v>
      </c>
      <c r="R55" s="249" t="s">
        <v>225</v>
      </c>
      <c r="S55" s="249" t="s">
        <v>205</v>
      </c>
      <c r="T55" s="249">
        <v>12</v>
      </c>
      <c r="U55" s="250" t="s">
        <v>216</v>
      </c>
      <c r="V55" s="28" t="s">
        <v>0</v>
      </c>
      <c r="W55" s="28" t="s">
        <v>205</v>
      </c>
      <c r="X55" s="28">
        <v>2</v>
      </c>
      <c r="Y55" s="28">
        <f t="shared" si="5"/>
        <v>15</v>
      </c>
      <c r="Z55" s="28">
        <v>11</v>
      </c>
      <c r="AA55" s="29" t="s">
        <v>208</v>
      </c>
      <c r="AB55" s="522" t="s">
        <v>1175</v>
      </c>
      <c r="AC55" s="522" t="s">
        <v>1175</v>
      </c>
      <c r="AD55" s="522" t="s">
        <v>1175</v>
      </c>
      <c r="AE55" s="522" t="s">
        <v>1175</v>
      </c>
      <c r="AF55" s="522" t="s">
        <v>1175</v>
      </c>
      <c r="AG55" s="522" t="s">
        <v>1175</v>
      </c>
      <c r="AH55" s="522" t="s">
        <v>1175</v>
      </c>
      <c r="AI55" s="522" t="s">
        <v>1175</v>
      </c>
      <c r="AJ55" s="121"/>
      <c r="AK55" s="523"/>
      <c r="AL55" s="523"/>
      <c r="AM55" s="523"/>
      <c r="AN55" s="523"/>
      <c r="AO55" s="523"/>
      <c r="AP55" s="523"/>
      <c r="AQ55" s="523"/>
      <c r="AR55" s="523"/>
      <c r="AS55" s="576"/>
      <c r="AT55" s="552" t="s">
        <v>1195</v>
      </c>
      <c r="AU55" s="550"/>
      <c r="AV55" s="503"/>
    </row>
    <row r="56" spans="1:48" ht="12.75">
      <c r="A56" s="21">
        <v>50</v>
      </c>
      <c r="B56" s="613" t="s">
        <v>954</v>
      </c>
      <c r="C56" s="699"/>
      <c r="D56" s="248" t="s">
        <v>264</v>
      </c>
      <c r="E56" s="227">
        <v>219</v>
      </c>
      <c r="F56" s="519" t="s">
        <v>1092</v>
      </c>
      <c r="G56" s="518" t="str">
        <f t="shared" si="4"/>
        <v>00DB</v>
      </c>
      <c r="H56" s="231">
        <v>3</v>
      </c>
      <c r="I56" s="231" t="s">
        <v>1104</v>
      </c>
      <c r="J56" s="249" t="s">
        <v>53</v>
      </c>
      <c r="K56" s="229">
        <v>6</v>
      </c>
      <c r="L56" s="249" t="s">
        <v>1101</v>
      </c>
      <c r="M56" s="249">
        <v>1</v>
      </c>
      <c r="N56" s="249">
        <v>7</v>
      </c>
      <c r="O56" s="249" t="s">
        <v>54</v>
      </c>
      <c r="P56" s="250" t="s">
        <v>217</v>
      </c>
      <c r="Q56" s="231" t="s">
        <v>947</v>
      </c>
      <c r="R56" s="249" t="s">
        <v>225</v>
      </c>
      <c r="S56" s="249" t="s">
        <v>205</v>
      </c>
      <c r="T56" s="249">
        <v>11</v>
      </c>
      <c r="U56" s="250" t="s">
        <v>212</v>
      </c>
      <c r="V56" s="28" t="s">
        <v>0</v>
      </c>
      <c r="W56" s="28" t="s">
        <v>205</v>
      </c>
      <c r="X56" s="28">
        <v>2</v>
      </c>
      <c r="Y56" s="28">
        <f t="shared" si="5"/>
        <v>16</v>
      </c>
      <c r="Z56" s="28">
        <v>12</v>
      </c>
      <c r="AA56" s="29" t="s">
        <v>207</v>
      </c>
      <c r="AB56" s="522" t="s">
        <v>1175</v>
      </c>
      <c r="AC56" s="522" t="s">
        <v>1175</v>
      </c>
      <c r="AD56" s="522" t="s">
        <v>1175</v>
      </c>
      <c r="AE56" s="522" t="s">
        <v>1175</v>
      </c>
      <c r="AF56" s="522" t="s">
        <v>1175</v>
      </c>
      <c r="AG56" s="522" t="s">
        <v>1175</v>
      </c>
      <c r="AH56" s="522" t="s">
        <v>1175</v>
      </c>
      <c r="AI56" s="522" t="s">
        <v>1175</v>
      </c>
      <c r="AJ56" s="121"/>
      <c r="AK56" s="523"/>
      <c r="AL56" s="523"/>
      <c r="AM56" s="523"/>
      <c r="AN56" s="523"/>
      <c r="AO56" s="523"/>
      <c r="AP56" s="523"/>
      <c r="AQ56" s="523"/>
      <c r="AR56" s="523"/>
      <c r="AS56" s="576"/>
      <c r="AT56" s="552" t="s">
        <v>1195</v>
      </c>
      <c r="AU56" s="550"/>
      <c r="AV56" s="612" t="s">
        <v>1402</v>
      </c>
    </row>
    <row r="57" spans="1:48" ht="12.75">
      <c r="A57" s="21">
        <v>51</v>
      </c>
      <c r="B57" s="247" t="s">
        <v>955</v>
      </c>
      <c r="C57" s="699"/>
      <c r="D57" s="248" t="s">
        <v>264</v>
      </c>
      <c r="E57" s="227">
        <v>45</v>
      </c>
      <c r="F57" s="519" t="s">
        <v>1092</v>
      </c>
      <c r="G57" s="518" t="str">
        <f t="shared" si="4"/>
        <v>002D</v>
      </c>
      <c r="H57" s="231">
        <v>3</v>
      </c>
      <c r="I57" s="231" t="s">
        <v>1104</v>
      </c>
      <c r="J57" s="249" t="s">
        <v>53</v>
      </c>
      <c r="K57" s="229">
        <v>6</v>
      </c>
      <c r="L57" s="249" t="s">
        <v>1101</v>
      </c>
      <c r="M57" s="249">
        <v>1</v>
      </c>
      <c r="N57" s="249">
        <v>8</v>
      </c>
      <c r="O57" s="249" t="s">
        <v>54</v>
      </c>
      <c r="P57" s="250" t="s">
        <v>218</v>
      </c>
      <c r="Q57" s="231" t="s">
        <v>947</v>
      </c>
      <c r="R57" s="249" t="s">
        <v>225</v>
      </c>
      <c r="S57" s="249" t="s">
        <v>205</v>
      </c>
      <c r="T57" s="249">
        <v>11</v>
      </c>
      <c r="U57" s="250" t="s">
        <v>213</v>
      </c>
      <c r="V57" s="28" t="s">
        <v>0</v>
      </c>
      <c r="W57" s="28" t="s">
        <v>205</v>
      </c>
      <c r="X57" s="28">
        <v>2</v>
      </c>
      <c r="Y57" s="28">
        <f t="shared" si="5"/>
        <v>16</v>
      </c>
      <c r="Z57" s="28">
        <v>12</v>
      </c>
      <c r="AA57" s="29" t="s">
        <v>208</v>
      </c>
      <c r="AB57" s="522" t="s">
        <v>1175</v>
      </c>
      <c r="AC57" s="522" t="s">
        <v>1175</v>
      </c>
      <c r="AD57" s="522" t="s">
        <v>1175</v>
      </c>
      <c r="AE57" s="522" t="s">
        <v>1175</v>
      </c>
      <c r="AF57" s="522" t="s">
        <v>1175</v>
      </c>
      <c r="AG57" s="522" t="s">
        <v>1175</v>
      </c>
      <c r="AH57" s="522" t="s">
        <v>1175</v>
      </c>
      <c r="AI57" s="522" t="s">
        <v>1175</v>
      </c>
      <c r="AJ57" s="121"/>
      <c r="AK57" s="523"/>
      <c r="AL57" s="523"/>
      <c r="AM57" s="523"/>
      <c r="AN57" s="523"/>
      <c r="AO57" s="523"/>
      <c r="AP57" s="523"/>
      <c r="AQ57" s="523"/>
      <c r="AR57" s="523"/>
      <c r="AS57" s="576"/>
      <c r="AT57" s="552" t="s">
        <v>1195</v>
      </c>
      <c r="AU57" s="550"/>
      <c r="AV57" s="503"/>
    </row>
    <row r="58" spans="1:48" ht="12.75">
      <c r="A58" s="21">
        <v>52</v>
      </c>
      <c r="B58" s="613" t="s">
        <v>956</v>
      </c>
      <c r="C58" s="705" t="s">
        <v>1307</v>
      </c>
      <c r="D58" s="248" t="s">
        <v>264</v>
      </c>
      <c r="E58" s="227">
        <v>173</v>
      </c>
      <c r="F58" s="519" t="s">
        <v>1092</v>
      </c>
      <c r="G58" s="518" t="str">
        <f t="shared" si="4"/>
        <v>00AD</v>
      </c>
      <c r="H58" s="231">
        <v>5</v>
      </c>
      <c r="I58" s="231" t="s">
        <v>1104</v>
      </c>
      <c r="J58" s="249" t="s">
        <v>53</v>
      </c>
      <c r="K58" s="229">
        <v>6</v>
      </c>
      <c r="L58" s="249" t="s">
        <v>1101</v>
      </c>
      <c r="M58" s="249">
        <v>1</v>
      </c>
      <c r="N58" s="249">
        <v>9</v>
      </c>
      <c r="O58" s="249" t="s">
        <v>54</v>
      </c>
      <c r="P58" s="250" t="s">
        <v>219</v>
      </c>
      <c r="Q58" s="231" t="s">
        <v>947</v>
      </c>
      <c r="R58" s="249" t="s">
        <v>225</v>
      </c>
      <c r="S58" s="249" t="s">
        <v>205</v>
      </c>
      <c r="T58" s="249">
        <v>11</v>
      </c>
      <c r="U58" s="250" t="s">
        <v>214</v>
      </c>
      <c r="V58" s="28" t="s">
        <v>0</v>
      </c>
      <c r="W58" s="28" t="s">
        <v>205</v>
      </c>
      <c r="X58" s="28">
        <v>2</v>
      </c>
      <c r="Y58" s="28">
        <f t="shared" si="5"/>
        <v>17</v>
      </c>
      <c r="Z58" s="28">
        <v>13</v>
      </c>
      <c r="AA58" s="29" t="s">
        <v>207</v>
      </c>
      <c r="AB58" s="522" t="s">
        <v>1175</v>
      </c>
      <c r="AC58" s="522" t="s">
        <v>1175</v>
      </c>
      <c r="AD58" s="522" t="s">
        <v>1175</v>
      </c>
      <c r="AE58" s="522" t="s">
        <v>1175</v>
      </c>
      <c r="AF58" s="522" t="s">
        <v>1175</v>
      </c>
      <c r="AG58" s="522" t="s">
        <v>1175</v>
      </c>
      <c r="AH58" s="522" t="s">
        <v>1175</v>
      </c>
      <c r="AI58" s="522" t="s">
        <v>1175</v>
      </c>
      <c r="AJ58" s="121"/>
      <c r="AK58" s="523"/>
      <c r="AL58" s="523"/>
      <c r="AM58" s="523"/>
      <c r="AN58" s="523"/>
      <c r="AO58" s="523"/>
      <c r="AP58" s="523"/>
      <c r="AQ58" s="523"/>
      <c r="AR58" s="523"/>
      <c r="AS58" s="576"/>
      <c r="AT58" s="552" t="s">
        <v>1195</v>
      </c>
      <c r="AU58" s="550"/>
      <c r="AV58" s="672" t="s">
        <v>1350</v>
      </c>
    </row>
    <row r="59" spans="1:48" ht="12.75">
      <c r="A59" s="21">
        <v>53</v>
      </c>
      <c r="B59" s="247" t="s">
        <v>957</v>
      </c>
      <c r="C59" s="705" t="s">
        <v>1307</v>
      </c>
      <c r="D59" s="248" t="s">
        <v>264</v>
      </c>
      <c r="E59" s="227">
        <v>262</v>
      </c>
      <c r="F59" s="519" t="s">
        <v>1092</v>
      </c>
      <c r="G59" s="518" t="str">
        <f t="shared" si="4"/>
        <v>0106</v>
      </c>
      <c r="H59" s="231">
        <v>4</v>
      </c>
      <c r="I59" s="231" t="s">
        <v>1104</v>
      </c>
      <c r="J59" s="249" t="s">
        <v>53</v>
      </c>
      <c r="K59" s="229">
        <v>6</v>
      </c>
      <c r="L59" s="249" t="s">
        <v>1101</v>
      </c>
      <c r="M59" s="249">
        <v>1</v>
      </c>
      <c r="N59" s="249">
        <v>10</v>
      </c>
      <c r="O59" s="249" t="s">
        <v>54</v>
      </c>
      <c r="P59" s="250" t="s">
        <v>220</v>
      </c>
      <c r="Q59" s="231" t="s">
        <v>947</v>
      </c>
      <c r="R59" s="249" t="s">
        <v>225</v>
      </c>
      <c r="S59" s="249" t="s">
        <v>205</v>
      </c>
      <c r="T59" s="249">
        <v>11</v>
      </c>
      <c r="U59" s="250" t="s">
        <v>210</v>
      </c>
      <c r="V59" s="28" t="s">
        <v>0</v>
      </c>
      <c r="W59" s="28" t="s">
        <v>205</v>
      </c>
      <c r="X59" s="28">
        <v>2</v>
      </c>
      <c r="Y59" s="28">
        <f t="shared" si="5"/>
        <v>17</v>
      </c>
      <c r="Z59" s="28">
        <v>13</v>
      </c>
      <c r="AA59" s="29" t="s">
        <v>208</v>
      </c>
      <c r="AB59" s="522" t="s">
        <v>1175</v>
      </c>
      <c r="AC59" s="522" t="s">
        <v>1175</v>
      </c>
      <c r="AD59" s="522" t="s">
        <v>1175</v>
      </c>
      <c r="AE59" s="522" t="s">
        <v>1175</v>
      </c>
      <c r="AF59" s="522" t="s">
        <v>1175</v>
      </c>
      <c r="AG59" s="522" t="s">
        <v>1175</v>
      </c>
      <c r="AH59" s="522" t="s">
        <v>1175</v>
      </c>
      <c r="AI59" s="522" t="s">
        <v>1175</v>
      </c>
      <c r="AJ59" s="121"/>
      <c r="AK59" s="523"/>
      <c r="AL59" s="523"/>
      <c r="AM59" s="523"/>
      <c r="AN59" s="523"/>
      <c r="AO59" s="523"/>
      <c r="AP59" s="523"/>
      <c r="AQ59" s="523"/>
      <c r="AR59" s="523"/>
      <c r="AS59" s="576"/>
      <c r="AT59" s="552" t="s">
        <v>1195</v>
      </c>
      <c r="AU59" s="550"/>
      <c r="AV59" s="503"/>
    </row>
    <row r="60" spans="1:48" ht="12.75">
      <c r="A60" s="21">
        <v>54</v>
      </c>
      <c r="B60" s="242" t="s">
        <v>958</v>
      </c>
      <c r="C60" s="703"/>
      <c r="D60" s="251" t="s">
        <v>264</v>
      </c>
      <c r="E60" s="243">
        <v>198</v>
      </c>
      <c r="F60" s="525" t="s">
        <v>1092</v>
      </c>
      <c r="G60" s="526" t="str">
        <f t="shared" si="4"/>
        <v>00C6</v>
      </c>
      <c r="H60" s="202">
        <v>8</v>
      </c>
      <c r="I60" s="202" t="s">
        <v>1104</v>
      </c>
      <c r="J60" s="211" t="s">
        <v>53</v>
      </c>
      <c r="K60" s="210">
        <v>6</v>
      </c>
      <c r="L60" s="211" t="s">
        <v>1101</v>
      </c>
      <c r="M60" s="211">
        <v>2</v>
      </c>
      <c r="N60" s="211">
        <v>1</v>
      </c>
      <c r="O60" s="211" t="s">
        <v>54</v>
      </c>
      <c r="P60" s="252" t="s">
        <v>221</v>
      </c>
      <c r="Q60" s="202" t="s">
        <v>947</v>
      </c>
      <c r="R60" s="211" t="s">
        <v>225</v>
      </c>
      <c r="S60" s="211" t="s">
        <v>205</v>
      </c>
      <c r="T60" s="211">
        <v>11</v>
      </c>
      <c r="U60" s="252" t="s">
        <v>215</v>
      </c>
      <c r="V60" s="30" t="s">
        <v>0</v>
      </c>
      <c r="W60" s="30" t="s">
        <v>199</v>
      </c>
      <c r="X60" s="30">
        <v>3</v>
      </c>
      <c r="Y60" s="30">
        <f t="shared" si="5"/>
        <v>4</v>
      </c>
      <c r="Z60" s="30">
        <v>1</v>
      </c>
      <c r="AA60" s="31" t="s">
        <v>207</v>
      </c>
      <c r="AB60" s="522" t="s">
        <v>1175</v>
      </c>
      <c r="AC60" s="522" t="s">
        <v>1175</v>
      </c>
      <c r="AD60" s="522" t="s">
        <v>1175</v>
      </c>
      <c r="AE60" s="522" t="s">
        <v>1175</v>
      </c>
      <c r="AF60" s="522" t="s">
        <v>1175</v>
      </c>
      <c r="AG60" s="522" t="s">
        <v>1175</v>
      </c>
      <c r="AH60" s="522" t="s">
        <v>1175</v>
      </c>
      <c r="AI60" s="522" t="s">
        <v>1175</v>
      </c>
      <c r="AJ60" s="121"/>
      <c r="AK60" s="523"/>
      <c r="AL60" s="523"/>
      <c r="AM60" s="523"/>
      <c r="AN60" s="523"/>
      <c r="AO60" s="523"/>
      <c r="AP60" s="523"/>
      <c r="AQ60" s="523"/>
      <c r="AR60" s="523"/>
      <c r="AS60" s="576"/>
      <c r="AT60" s="552" t="s">
        <v>1195</v>
      </c>
      <c r="AU60" s="550"/>
      <c r="AV60" s="612" t="s">
        <v>1399</v>
      </c>
    </row>
    <row r="61" spans="1:48" ht="12.75">
      <c r="A61" s="21">
        <v>55</v>
      </c>
      <c r="B61" s="247" t="s">
        <v>959</v>
      </c>
      <c r="C61" s="699"/>
      <c r="D61" s="248" t="s">
        <v>264</v>
      </c>
      <c r="E61" s="227">
        <v>289</v>
      </c>
      <c r="F61" s="519" t="s">
        <v>1092</v>
      </c>
      <c r="G61" s="518" t="str">
        <f t="shared" si="4"/>
        <v>0121</v>
      </c>
      <c r="H61" s="231">
        <v>3</v>
      </c>
      <c r="I61" s="231" t="s">
        <v>1104</v>
      </c>
      <c r="J61" s="249" t="s">
        <v>53</v>
      </c>
      <c r="K61" s="229">
        <v>6</v>
      </c>
      <c r="L61" s="249" t="s">
        <v>1101</v>
      </c>
      <c r="M61" s="249">
        <v>2</v>
      </c>
      <c r="N61" s="249">
        <v>2</v>
      </c>
      <c r="O61" s="249" t="s">
        <v>54</v>
      </c>
      <c r="P61" s="250" t="s">
        <v>222</v>
      </c>
      <c r="Q61" s="231" t="s">
        <v>947</v>
      </c>
      <c r="R61" s="249" t="s">
        <v>225</v>
      </c>
      <c r="S61" s="249" t="s">
        <v>205</v>
      </c>
      <c r="T61" s="249">
        <v>11</v>
      </c>
      <c r="U61" s="250" t="s">
        <v>216</v>
      </c>
      <c r="V61" s="28" t="s">
        <v>0</v>
      </c>
      <c r="W61" s="28" t="s">
        <v>205</v>
      </c>
      <c r="X61" s="28">
        <v>2</v>
      </c>
      <c r="Y61" s="28">
        <f t="shared" si="5"/>
        <v>18</v>
      </c>
      <c r="Z61" s="28">
        <v>14</v>
      </c>
      <c r="AA61" s="29" t="s">
        <v>207</v>
      </c>
      <c r="AB61" s="522" t="s">
        <v>1175</v>
      </c>
      <c r="AC61" s="522" t="s">
        <v>1175</v>
      </c>
      <c r="AD61" s="522" t="s">
        <v>1175</v>
      </c>
      <c r="AE61" s="522" t="s">
        <v>1175</v>
      </c>
      <c r="AF61" s="522" t="s">
        <v>1175</v>
      </c>
      <c r="AG61" s="522" t="s">
        <v>1175</v>
      </c>
      <c r="AH61" s="522" t="s">
        <v>1175</v>
      </c>
      <c r="AI61" s="522" t="s">
        <v>1175</v>
      </c>
      <c r="AJ61" s="121"/>
      <c r="AK61" s="523"/>
      <c r="AL61" s="523"/>
      <c r="AM61" s="523"/>
      <c r="AN61" s="523"/>
      <c r="AO61" s="523"/>
      <c r="AP61" s="523"/>
      <c r="AQ61" s="523"/>
      <c r="AR61" s="523"/>
      <c r="AS61" s="578"/>
      <c r="AT61" s="552" t="s">
        <v>1195</v>
      </c>
      <c r="AU61" s="523"/>
      <c r="AV61" s="503"/>
    </row>
    <row r="62" spans="1:48" ht="12.75">
      <c r="A62" s="21">
        <v>56</v>
      </c>
      <c r="B62" s="242" t="s">
        <v>960</v>
      </c>
      <c r="C62" s="703"/>
      <c r="D62" s="251" t="s">
        <v>264</v>
      </c>
      <c r="E62" s="243">
        <v>165</v>
      </c>
      <c r="F62" s="525" t="s">
        <v>1092</v>
      </c>
      <c r="G62" s="526" t="str">
        <f t="shared" si="4"/>
        <v>00A5</v>
      </c>
      <c r="H62" s="202">
        <v>8</v>
      </c>
      <c r="I62" s="202" t="s">
        <v>1104</v>
      </c>
      <c r="J62" s="211" t="s">
        <v>53</v>
      </c>
      <c r="K62" s="210">
        <v>6</v>
      </c>
      <c r="L62" s="211" t="s">
        <v>1101</v>
      </c>
      <c r="M62" s="211">
        <v>2</v>
      </c>
      <c r="N62" s="211">
        <v>3</v>
      </c>
      <c r="O62" s="211" t="s">
        <v>223</v>
      </c>
      <c r="P62" s="252" t="s">
        <v>212</v>
      </c>
      <c r="Q62" s="202" t="s">
        <v>947</v>
      </c>
      <c r="R62" s="211" t="s">
        <v>225</v>
      </c>
      <c r="S62" s="211" t="s">
        <v>205</v>
      </c>
      <c r="T62" s="211">
        <v>10</v>
      </c>
      <c r="U62" s="252" t="s">
        <v>212</v>
      </c>
      <c r="V62" s="30" t="s">
        <v>0</v>
      </c>
      <c r="W62" s="30" t="s">
        <v>199</v>
      </c>
      <c r="X62" s="30">
        <v>3</v>
      </c>
      <c r="Y62" s="30">
        <f t="shared" si="5"/>
        <v>4</v>
      </c>
      <c r="Z62" s="30">
        <v>1</v>
      </c>
      <c r="AA62" s="31" t="s">
        <v>208</v>
      </c>
      <c r="AB62" s="522" t="s">
        <v>1175</v>
      </c>
      <c r="AC62" s="522" t="s">
        <v>1175</v>
      </c>
      <c r="AD62" s="522" t="s">
        <v>1175</v>
      </c>
      <c r="AE62" s="522" t="s">
        <v>1175</v>
      </c>
      <c r="AF62" s="522" t="s">
        <v>1175</v>
      </c>
      <c r="AG62" s="522" t="s">
        <v>1175</v>
      </c>
      <c r="AH62" s="522" t="s">
        <v>1175</v>
      </c>
      <c r="AI62" s="522" t="s">
        <v>1175</v>
      </c>
      <c r="AJ62" s="121"/>
      <c r="AK62" s="523"/>
      <c r="AL62" s="523"/>
      <c r="AM62" s="523"/>
      <c r="AN62" s="523"/>
      <c r="AO62" s="523"/>
      <c r="AP62" s="523"/>
      <c r="AQ62" s="523"/>
      <c r="AR62" s="523"/>
      <c r="AS62" s="578"/>
      <c r="AT62" s="552" t="s">
        <v>1195</v>
      </c>
      <c r="AU62" s="523"/>
      <c r="AV62" s="612" t="s">
        <v>1403</v>
      </c>
    </row>
    <row r="63" spans="1:48" ht="12.75">
      <c r="A63" s="21">
        <v>57</v>
      </c>
      <c r="B63" s="247" t="s">
        <v>961</v>
      </c>
      <c r="C63" s="699"/>
      <c r="D63" s="248" t="s">
        <v>264</v>
      </c>
      <c r="E63" s="227">
        <v>88</v>
      </c>
      <c r="F63" s="519" t="s">
        <v>1092</v>
      </c>
      <c r="G63" s="518" t="str">
        <f t="shared" si="4"/>
        <v>0058</v>
      </c>
      <c r="H63" s="231">
        <v>1</v>
      </c>
      <c r="I63" s="231" t="s">
        <v>1104</v>
      </c>
      <c r="J63" s="249" t="s">
        <v>53</v>
      </c>
      <c r="K63" s="229">
        <v>6</v>
      </c>
      <c r="L63" s="249" t="s">
        <v>1101</v>
      </c>
      <c r="M63" s="249">
        <v>2</v>
      </c>
      <c r="N63" s="249">
        <v>4</v>
      </c>
      <c r="O63" s="249" t="s">
        <v>223</v>
      </c>
      <c r="P63" s="250" t="s">
        <v>213</v>
      </c>
      <c r="Q63" s="231" t="s">
        <v>947</v>
      </c>
      <c r="R63" s="249" t="s">
        <v>225</v>
      </c>
      <c r="S63" s="249" t="s">
        <v>205</v>
      </c>
      <c r="T63" s="249">
        <v>10</v>
      </c>
      <c r="U63" s="250" t="s">
        <v>213</v>
      </c>
      <c r="V63" s="28" t="s">
        <v>0</v>
      </c>
      <c r="W63" s="28" t="s">
        <v>205</v>
      </c>
      <c r="X63" s="28">
        <v>2</v>
      </c>
      <c r="Y63" s="28">
        <f t="shared" si="5"/>
        <v>18</v>
      </c>
      <c r="Z63" s="28">
        <v>14</v>
      </c>
      <c r="AA63" s="29" t="s">
        <v>208</v>
      </c>
      <c r="AB63" s="522" t="s">
        <v>1175</v>
      </c>
      <c r="AC63" s="522" t="s">
        <v>1175</v>
      </c>
      <c r="AD63" s="522" t="s">
        <v>1175</v>
      </c>
      <c r="AE63" s="522" t="s">
        <v>1175</v>
      </c>
      <c r="AF63" s="522" t="s">
        <v>1175</v>
      </c>
      <c r="AG63" s="522" t="s">
        <v>1175</v>
      </c>
      <c r="AH63" s="522" t="s">
        <v>1175</v>
      </c>
      <c r="AI63" s="522" t="s">
        <v>1175</v>
      </c>
      <c r="AJ63" s="524" t="s">
        <v>1176</v>
      </c>
      <c r="AK63" s="523"/>
      <c r="AL63" s="523"/>
      <c r="AM63" s="523"/>
      <c r="AN63" s="523"/>
      <c r="AO63" s="523"/>
      <c r="AP63" s="523"/>
      <c r="AQ63" s="523"/>
      <c r="AR63" s="523"/>
      <c r="AS63" s="576"/>
      <c r="AT63" s="552" t="s">
        <v>1195</v>
      </c>
      <c r="AU63" s="550"/>
      <c r="AV63" s="503"/>
    </row>
    <row r="64" spans="1:48" ht="12.75">
      <c r="A64" s="21">
        <v>58</v>
      </c>
      <c r="B64" s="199" t="s">
        <v>962</v>
      </c>
      <c r="C64" s="703"/>
      <c r="D64" s="251" t="s">
        <v>264</v>
      </c>
      <c r="E64" s="243">
        <v>159</v>
      </c>
      <c r="F64" s="525" t="s">
        <v>1092</v>
      </c>
      <c r="G64" s="526" t="str">
        <f t="shared" si="4"/>
        <v>009F</v>
      </c>
      <c r="H64" s="202">
        <v>6</v>
      </c>
      <c r="I64" s="202" t="s">
        <v>1104</v>
      </c>
      <c r="J64" s="211" t="s">
        <v>53</v>
      </c>
      <c r="K64" s="210">
        <v>6</v>
      </c>
      <c r="L64" s="211" t="s">
        <v>1101</v>
      </c>
      <c r="M64" s="211">
        <v>2</v>
      </c>
      <c r="N64" s="211">
        <v>5</v>
      </c>
      <c r="O64" s="211" t="s">
        <v>223</v>
      </c>
      <c r="P64" s="252" t="s">
        <v>214</v>
      </c>
      <c r="Q64" s="202" t="s">
        <v>947</v>
      </c>
      <c r="R64" s="211" t="s">
        <v>225</v>
      </c>
      <c r="S64" s="211" t="s">
        <v>205</v>
      </c>
      <c r="T64" s="211">
        <v>10</v>
      </c>
      <c r="U64" s="252" t="s">
        <v>214</v>
      </c>
      <c r="V64" s="30" t="s">
        <v>0</v>
      </c>
      <c r="W64" s="30" t="s">
        <v>199</v>
      </c>
      <c r="X64" s="30">
        <v>3</v>
      </c>
      <c r="Y64" s="30">
        <f t="shared" si="5"/>
        <v>5</v>
      </c>
      <c r="Z64" s="30">
        <v>2</v>
      </c>
      <c r="AA64" s="31" t="s">
        <v>207</v>
      </c>
      <c r="AB64" s="522" t="s">
        <v>1175</v>
      </c>
      <c r="AC64" s="522" t="s">
        <v>1175</v>
      </c>
      <c r="AD64" s="522" t="s">
        <v>1175</v>
      </c>
      <c r="AE64" s="522" t="s">
        <v>1175</v>
      </c>
      <c r="AF64" s="522" t="s">
        <v>1175</v>
      </c>
      <c r="AG64" s="522" t="s">
        <v>1175</v>
      </c>
      <c r="AH64" s="522" t="s">
        <v>1175</v>
      </c>
      <c r="AI64" s="522" t="s">
        <v>1175</v>
      </c>
      <c r="AJ64" s="121"/>
      <c r="AK64" s="523"/>
      <c r="AL64" s="523"/>
      <c r="AM64" s="523"/>
      <c r="AN64" s="523"/>
      <c r="AO64" s="523"/>
      <c r="AP64" s="523"/>
      <c r="AQ64" s="523"/>
      <c r="AR64" s="523"/>
      <c r="AS64" s="578"/>
      <c r="AT64" s="552" t="s">
        <v>1195</v>
      </c>
      <c r="AU64" s="523"/>
      <c r="AV64" s="503"/>
    </row>
    <row r="65" spans="1:48" ht="12.75">
      <c r="A65" s="21">
        <v>59</v>
      </c>
      <c r="B65" s="199" t="s">
        <v>963</v>
      </c>
      <c r="C65" s="703"/>
      <c r="D65" s="251" t="s">
        <v>264</v>
      </c>
      <c r="E65" s="243">
        <v>542</v>
      </c>
      <c r="F65" s="525" t="s">
        <v>1092</v>
      </c>
      <c r="G65" s="526" t="str">
        <f t="shared" si="4"/>
        <v>021E</v>
      </c>
      <c r="H65" s="202">
        <v>6</v>
      </c>
      <c r="I65" s="202" t="s">
        <v>1104</v>
      </c>
      <c r="J65" s="211" t="s">
        <v>53</v>
      </c>
      <c r="K65" s="210">
        <v>6</v>
      </c>
      <c r="L65" s="211" t="s">
        <v>1101</v>
      </c>
      <c r="M65" s="211">
        <v>2</v>
      </c>
      <c r="N65" s="211">
        <v>6</v>
      </c>
      <c r="O65" s="211" t="s">
        <v>223</v>
      </c>
      <c r="P65" s="252" t="s">
        <v>210</v>
      </c>
      <c r="Q65" s="202" t="s">
        <v>947</v>
      </c>
      <c r="R65" s="211" t="s">
        <v>225</v>
      </c>
      <c r="S65" s="211" t="s">
        <v>205</v>
      </c>
      <c r="T65" s="211">
        <v>10</v>
      </c>
      <c r="U65" s="252" t="s">
        <v>210</v>
      </c>
      <c r="V65" s="30" t="s">
        <v>0</v>
      </c>
      <c r="W65" s="30" t="s">
        <v>199</v>
      </c>
      <c r="X65" s="30">
        <v>3</v>
      </c>
      <c r="Y65" s="30">
        <f t="shared" si="5"/>
        <v>5</v>
      </c>
      <c r="Z65" s="30">
        <v>2</v>
      </c>
      <c r="AA65" s="31" t="s">
        <v>208</v>
      </c>
      <c r="AB65" s="522" t="s">
        <v>1175</v>
      </c>
      <c r="AC65" s="522" t="s">
        <v>1175</v>
      </c>
      <c r="AD65" s="522" t="s">
        <v>1175</v>
      </c>
      <c r="AE65" s="522" t="s">
        <v>1175</v>
      </c>
      <c r="AF65" s="522" t="s">
        <v>1175</v>
      </c>
      <c r="AG65" s="522" t="s">
        <v>1175</v>
      </c>
      <c r="AH65" s="522" t="s">
        <v>1175</v>
      </c>
      <c r="AI65" s="522" t="s">
        <v>1175</v>
      </c>
      <c r="AJ65" s="121"/>
      <c r="AK65" s="523"/>
      <c r="AL65" s="523"/>
      <c r="AM65" s="523"/>
      <c r="AN65" s="523"/>
      <c r="AO65" s="523"/>
      <c r="AP65" s="523"/>
      <c r="AQ65" s="523"/>
      <c r="AR65" s="523"/>
      <c r="AS65" s="578"/>
      <c r="AT65" s="552" t="s">
        <v>1195</v>
      </c>
      <c r="AU65" s="523"/>
      <c r="AV65" s="503"/>
    </row>
    <row r="66" spans="1:48" ht="12.75">
      <c r="A66" s="21">
        <v>60</v>
      </c>
      <c r="B66" s="199" t="s">
        <v>964</v>
      </c>
      <c r="C66" s="703"/>
      <c r="D66" s="251" t="s">
        <v>264</v>
      </c>
      <c r="E66" s="243">
        <v>164</v>
      </c>
      <c r="F66" s="525" t="s">
        <v>1092</v>
      </c>
      <c r="G66" s="526" t="str">
        <f t="shared" si="4"/>
        <v>00A4</v>
      </c>
      <c r="H66" s="202">
        <v>6</v>
      </c>
      <c r="I66" s="202" t="s">
        <v>1104</v>
      </c>
      <c r="J66" s="211" t="s">
        <v>53</v>
      </c>
      <c r="K66" s="210">
        <v>6</v>
      </c>
      <c r="L66" s="211" t="s">
        <v>1101</v>
      </c>
      <c r="M66" s="211">
        <v>2</v>
      </c>
      <c r="N66" s="211">
        <v>7</v>
      </c>
      <c r="O66" s="211" t="s">
        <v>223</v>
      </c>
      <c r="P66" s="252" t="s">
        <v>215</v>
      </c>
      <c r="Q66" s="202" t="s">
        <v>947</v>
      </c>
      <c r="R66" s="211" t="s">
        <v>225</v>
      </c>
      <c r="S66" s="211" t="s">
        <v>205</v>
      </c>
      <c r="T66" s="211">
        <v>10</v>
      </c>
      <c r="U66" s="252" t="s">
        <v>215</v>
      </c>
      <c r="V66" s="30" t="s">
        <v>0</v>
      </c>
      <c r="W66" s="30" t="s">
        <v>199</v>
      </c>
      <c r="X66" s="30">
        <v>3</v>
      </c>
      <c r="Y66" s="30">
        <f t="shared" si="5"/>
        <v>6</v>
      </c>
      <c r="Z66" s="30">
        <v>3</v>
      </c>
      <c r="AA66" s="31" t="s">
        <v>207</v>
      </c>
      <c r="AB66" s="522" t="s">
        <v>1175</v>
      </c>
      <c r="AC66" s="522" t="s">
        <v>1175</v>
      </c>
      <c r="AD66" s="522" t="s">
        <v>1175</v>
      </c>
      <c r="AE66" s="522" t="s">
        <v>1175</v>
      </c>
      <c r="AF66" s="522" t="s">
        <v>1175</v>
      </c>
      <c r="AG66" s="522" t="s">
        <v>1175</v>
      </c>
      <c r="AH66" s="522" t="s">
        <v>1175</v>
      </c>
      <c r="AI66" s="522" t="s">
        <v>1175</v>
      </c>
      <c r="AJ66" s="121"/>
      <c r="AK66" s="523"/>
      <c r="AL66" s="523"/>
      <c r="AM66" s="523"/>
      <c r="AN66" s="523"/>
      <c r="AO66" s="523"/>
      <c r="AP66" s="523"/>
      <c r="AQ66" s="523"/>
      <c r="AR66" s="523"/>
      <c r="AS66" s="578"/>
      <c r="AT66" s="552" t="s">
        <v>1195</v>
      </c>
      <c r="AU66" s="523"/>
      <c r="AV66" s="503"/>
    </row>
    <row r="67" spans="1:48" ht="12.75">
      <c r="A67" s="21">
        <v>61</v>
      </c>
      <c r="B67" s="199" t="s">
        <v>965</v>
      </c>
      <c r="C67" s="703"/>
      <c r="D67" s="251" t="s">
        <v>264</v>
      </c>
      <c r="E67" s="243">
        <v>844</v>
      </c>
      <c r="F67" s="525" t="s">
        <v>1092</v>
      </c>
      <c r="G67" s="526" t="str">
        <f t="shared" si="4"/>
        <v>034C</v>
      </c>
      <c r="H67" s="202">
        <v>6</v>
      </c>
      <c r="I67" s="202" t="s">
        <v>1104</v>
      </c>
      <c r="J67" s="211" t="s">
        <v>53</v>
      </c>
      <c r="K67" s="210">
        <v>6</v>
      </c>
      <c r="L67" s="211" t="s">
        <v>1101</v>
      </c>
      <c r="M67" s="211">
        <v>2</v>
      </c>
      <c r="N67" s="211">
        <v>8</v>
      </c>
      <c r="O67" s="211" t="s">
        <v>223</v>
      </c>
      <c r="P67" s="252" t="s">
        <v>216</v>
      </c>
      <c r="Q67" s="202" t="s">
        <v>947</v>
      </c>
      <c r="R67" s="211" t="s">
        <v>225</v>
      </c>
      <c r="S67" s="211" t="s">
        <v>205</v>
      </c>
      <c r="T67" s="211">
        <v>10</v>
      </c>
      <c r="U67" s="252" t="s">
        <v>216</v>
      </c>
      <c r="V67" s="30" t="s">
        <v>0</v>
      </c>
      <c r="W67" s="30" t="s">
        <v>199</v>
      </c>
      <c r="X67" s="30">
        <v>3</v>
      </c>
      <c r="Y67" s="30">
        <f t="shared" si="5"/>
        <v>6</v>
      </c>
      <c r="Z67" s="30">
        <v>3</v>
      </c>
      <c r="AA67" s="31" t="s">
        <v>208</v>
      </c>
      <c r="AB67" s="522" t="s">
        <v>1175</v>
      </c>
      <c r="AC67" s="522" t="s">
        <v>1175</v>
      </c>
      <c r="AD67" s="522" t="s">
        <v>1175</v>
      </c>
      <c r="AE67" s="522" t="s">
        <v>1175</v>
      </c>
      <c r="AF67" s="522" t="s">
        <v>1175</v>
      </c>
      <c r="AG67" s="522" t="s">
        <v>1175</v>
      </c>
      <c r="AH67" s="522" t="s">
        <v>1175</v>
      </c>
      <c r="AI67" s="522" t="s">
        <v>1175</v>
      </c>
      <c r="AJ67" s="121"/>
      <c r="AK67" s="523"/>
      <c r="AL67" s="523"/>
      <c r="AM67" s="523"/>
      <c r="AN67" s="523"/>
      <c r="AO67" s="523"/>
      <c r="AP67" s="523"/>
      <c r="AQ67" s="523"/>
      <c r="AR67" s="523"/>
      <c r="AS67" s="578"/>
      <c r="AT67" s="552" t="s">
        <v>1195</v>
      </c>
      <c r="AU67" s="523"/>
      <c r="AV67" s="503"/>
    </row>
    <row r="68" spans="1:48" ht="12.75">
      <c r="A68" s="21">
        <v>62</v>
      </c>
      <c r="B68" s="247" t="s">
        <v>966</v>
      </c>
      <c r="C68" s="705" t="s">
        <v>1307</v>
      </c>
      <c r="D68" s="248" t="s">
        <v>264</v>
      </c>
      <c r="E68" s="227">
        <v>391</v>
      </c>
      <c r="F68" s="519" t="s">
        <v>1092</v>
      </c>
      <c r="G68" s="518" t="str">
        <f t="shared" si="4"/>
        <v>0187</v>
      </c>
      <c r="H68" s="231">
        <v>8</v>
      </c>
      <c r="I68" s="231" t="s">
        <v>1104</v>
      </c>
      <c r="J68" s="249" t="s">
        <v>53</v>
      </c>
      <c r="K68" s="229">
        <v>6</v>
      </c>
      <c r="L68" s="249" t="s">
        <v>1101</v>
      </c>
      <c r="M68" s="249">
        <v>2</v>
      </c>
      <c r="N68" s="249">
        <v>9</v>
      </c>
      <c r="O68" s="249" t="s">
        <v>223</v>
      </c>
      <c r="P68" s="250" t="s">
        <v>217</v>
      </c>
      <c r="Q68" s="231" t="s">
        <v>947</v>
      </c>
      <c r="R68" s="249" t="s">
        <v>225</v>
      </c>
      <c r="S68" s="249" t="s">
        <v>205</v>
      </c>
      <c r="T68" s="249">
        <v>9</v>
      </c>
      <c r="U68" s="250" t="s">
        <v>212</v>
      </c>
      <c r="V68" s="28" t="s">
        <v>0</v>
      </c>
      <c r="W68" s="28" t="s">
        <v>205</v>
      </c>
      <c r="X68" s="28">
        <v>2</v>
      </c>
      <c r="Y68" s="28">
        <f t="shared" si="5"/>
        <v>19</v>
      </c>
      <c r="Z68" s="28">
        <v>15</v>
      </c>
      <c r="AA68" s="29" t="s">
        <v>207</v>
      </c>
      <c r="AB68" s="522" t="s">
        <v>1175</v>
      </c>
      <c r="AC68" s="522" t="s">
        <v>1175</v>
      </c>
      <c r="AD68" s="522" t="s">
        <v>1175</v>
      </c>
      <c r="AE68" s="522" t="s">
        <v>1175</v>
      </c>
      <c r="AF68" s="522" t="s">
        <v>1175</v>
      </c>
      <c r="AG68" s="522" t="s">
        <v>1175</v>
      </c>
      <c r="AH68" s="522" t="s">
        <v>1175</v>
      </c>
      <c r="AI68" s="522" t="s">
        <v>1175</v>
      </c>
      <c r="AJ68" s="121"/>
      <c r="AK68" s="523"/>
      <c r="AL68" s="523"/>
      <c r="AM68" s="523"/>
      <c r="AN68" s="523"/>
      <c r="AO68" s="523"/>
      <c r="AP68" s="523"/>
      <c r="AQ68" s="523"/>
      <c r="AR68" s="523"/>
      <c r="AS68" s="578"/>
      <c r="AT68" s="552" t="s">
        <v>1195</v>
      </c>
      <c r="AU68" s="523"/>
      <c r="AV68" s="590" t="s">
        <v>1321</v>
      </c>
    </row>
    <row r="69" spans="1:48" ht="12.75">
      <c r="A69" s="21">
        <v>63</v>
      </c>
      <c r="B69" s="247" t="s">
        <v>967</v>
      </c>
      <c r="C69" s="705" t="s">
        <v>1307</v>
      </c>
      <c r="D69" s="248" t="s">
        <v>264</v>
      </c>
      <c r="E69" s="227">
        <v>56</v>
      </c>
      <c r="F69" s="519" t="s">
        <v>1092</v>
      </c>
      <c r="G69" s="518" t="str">
        <f t="shared" si="4"/>
        <v>0038</v>
      </c>
      <c r="H69" s="231">
        <v>8</v>
      </c>
      <c r="I69" s="231" t="s">
        <v>1104</v>
      </c>
      <c r="J69" s="249" t="s">
        <v>53</v>
      </c>
      <c r="K69" s="229">
        <v>6</v>
      </c>
      <c r="L69" s="249" t="s">
        <v>1101</v>
      </c>
      <c r="M69" s="249">
        <v>2</v>
      </c>
      <c r="N69" s="249">
        <v>10</v>
      </c>
      <c r="O69" s="249" t="s">
        <v>223</v>
      </c>
      <c r="P69" s="250" t="s">
        <v>218</v>
      </c>
      <c r="Q69" s="231" t="s">
        <v>947</v>
      </c>
      <c r="R69" s="249" t="s">
        <v>225</v>
      </c>
      <c r="S69" s="249" t="s">
        <v>205</v>
      </c>
      <c r="T69" s="249">
        <v>9</v>
      </c>
      <c r="U69" s="250" t="s">
        <v>213</v>
      </c>
      <c r="V69" s="28" t="s">
        <v>0</v>
      </c>
      <c r="W69" s="28" t="s">
        <v>205</v>
      </c>
      <c r="X69" s="28">
        <v>2</v>
      </c>
      <c r="Y69" s="28">
        <f t="shared" si="5"/>
        <v>19</v>
      </c>
      <c r="Z69" s="28">
        <v>15</v>
      </c>
      <c r="AA69" s="29" t="s">
        <v>208</v>
      </c>
      <c r="AB69" s="522" t="s">
        <v>1175</v>
      </c>
      <c r="AC69" s="522" t="s">
        <v>1175</v>
      </c>
      <c r="AD69" s="522" t="s">
        <v>1175</v>
      </c>
      <c r="AE69" s="522" t="s">
        <v>1175</v>
      </c>
      <c r="AF69" s="522" t="s">
        <v>1175</v>
      </c>
      <c r="AG69" s="522" t="s">
        <v>1175</v>
      </c>
      <c r="AH69" s="522" t="s">
        <v>1175</v>
      </c>
      <c r="AI69" s="522" t="s">
        <v>1175</v>
      </c>
      <c r="AJ69" s="121"/>
      <c r="AK69" s="523"/>
      <c r="AL69" s="523"/>
      <c r="AM69" s="523"/>
      <c r="AN69" s="523"/>
      <c r="AO69" s="523"/>
      <c r="AP69" s="523"/>
      <c r="AQ69" s="523"/>
      <c r="AR69" s="523"/>
      <c r="AS69" s="578"/>
      <c r="AT69" s="552" t="s">
        <v>1195</v>
      </c>
      <c r="AU69" s="523"/>
      <c r="AV69" s="590" t="s">
        <v>1322</v>
      </c>
    </row>
    <row r="70" spans="1:48" ht="12.75">
      <c r="A70" s="21">
        <v>64</v>
      </c>
      <c r="B70" s="247" t="s">
        <v>968</v>
      </c>
      <c r="C70" s="699"/>
      <c r="D70" s="248" t="s">
        <v>264</v>
      </c>
      <c r="E70" s="227">
        <v>480</v>
      </c>
      <c r="F70" s="519" t="s">
        <v>1092</v>
      </c>
      <c r="G70" s="518" t="str">
        <f t="shared" si="4"/>
        <v>01E0</v>
      </c>
      <c r="H70" s="231">
        <v>8</v>
      </c>
      <c r="I70" s="231" t="s">
        <v>1104</v>
      </c>
      <c r="J70" s="249" t="s">
        <v>53</v>
      </c>
      <c r="K70" s="229">
        <v>6</v>
      </c>
      <c r="L70" s="249" t="s">
        <v>1101</v>
      </c>
      <c r="M70" s="249">
        <v>3</v>
      </c>
      <c r="N70" s="249">
        <v>1</v>
      </c>
      <c r="O70" s="249" t="s">
        <v>223</v>
      </c>
      <c r="P70" s="250" t="s">
        <v>219</v>
      </c>
      <c r="Q70" s="231" t="s">
        <v>947</v>
      </c>
      <c r="R70" s="249" t="s">
        <v>225</v>
      </c>
      <c r="S70" s="249" t="s">
        <v>205</v>
      </c>
      <c r="T70" s="249">
        <v>9</v>
      </c>
      <c r="U70" s="250" t="s">
        <v>214</v>
      </c>
      <c r="V70" s="28" t="s">
        <v>0</v>
      </c>
      <c r="W70" s="28" t="s">
        <v>205</v>
      </c>
      <c r="X70" s="28">
        <v>2</v>
      </c>
      <c r="Y70" s="28">
        <f t="shared" si="5"/>
        <v>20</v>
      </c>
      <c r="Z70" s="28">
        <v>16</v>
      </c>
      <c r="AA70" s="29" t="s">
        <v>207</v>
      </c>
      <c r="AB70" s="522" t="s">
        <v>1175</v>
      </c>
      <c r="AC70" s="522" t="s">
        <v>1175</v>
      </c>
      <c r="AD70" s="522" t="s">
        <v>1175</v>
      </c>
      <c r="AE70" s="522" t="s">
        <v>1175</v>
      </c>
      <c r="AF70" s="522" t="s">
        <v>1175</v>
      </c>
      <c r="AG70" s="522" t="s">
        <v>1175</v>
      </c>
      <c r="AH70" s="522" t="s">
        <v>1175</v>
      </c>
      <c r="AI70" s="522" t="s">
        <v>1175</v>
      </c>
      <c r="AJ70" s="121"/>
      <c r="AK70" s="523"/>
      <c r="AL70" s="523"/>
      <c r="AM70" s="523"/>
      <c r="AN70" s="523"/>
      <c r="AO70" s="523"/>
      <c r="AP70" s="523"/>
      <c r="AQ70" s="523"/>
      <c r="AR70" s="523"/>
      <c r="AS70" s="578"/>
      <c r="AT70" s="552" t="s">
        <v>1195</v>
      </c>
      <c r="AU70" s="523"/>
      <c r="AV70" s="590"/>
    </row>
    <row r="71" spans="1:48" ht="12.75">
      <c r="A71" s="52"/>
      <c r="B71" s="55"/>
      <c r="C71" s="55"/>
      <c r="D71" s="53"/>
      <c r="E71" s="54"/>
      <c r="F71" s="512"/>
      <c r="G71" s="517"/>
      <c r="H71" s="45"/>
      <c r="I71" s="41"/>
      <c r="J71" s="48"/>
      <c r="K71" s="60"/>
      <c r="L71" s="41"/>
      <c r="M71" s="48"/>
      <c r="N71" s="48"/>
      <c r="O71" s="48"/>
      <c r="P71" s="56"/>
      <c r="Q71" s="51"/>
      <c r="R71" s="52"/>
      <c r="S71" s="48"/>
      <c r="T71" s="48"/>
      <c r="U71" s="56"/>
      <c r="V71" s="57"/>
      <c r="W71" s="57"/>
      <c r="X71" s="57"/>
      <c r="Y71" s="57"/>
      <c r="Z71" s="57"/>
      <c r="AA71" s="58"/>
      <c r="AB71"/>
      <c r="AC71"/>
      <c r="AD71"/>
      <c r="AE71"/>
      <c r="AF71"/>
      <c r="AG71"/>
      <c r="AH71"/>
      <c r="AI71"/>
      <c r="AJ71"/>
      <c r="AK71"/>
      <c r="AL71"/>
      <c r="AM71"/>
      <c r="AN71"/>
      <c r="AO71"/>
      <c r="AP71"/>
      <c r="AQ71"/>
      <c r="AR71"/>
      <c r="AS71" s="650"/>
      <c r="AT71"/>
      <c r="AU71"/>
      <c r="AV71"/>
    </row>
    <row r="72" spans="1:48" ht="12.75">
      <c r="A72" s="21">
        <v>65</v>
      </c>
      <c r="B72" s="253" t="s">
        <v>99</v>
      </c>
      <c r="C72" s="253"/>
      <c r="D72" s="691" t="s">
        <v>264</v>
      </c>
      <c r="E72" s="692">
        <v>611</v>
      </c>
      <c r="F72" s="525" t="s">
        <v>1092</v>
      </c>
      <c r="G72" s="526" t="str">
        <f aca="true" t="shared" si="6" ref="G72:G94">DEC2HEX(E72,4)</f>
        <v>0263</v>
      </c>
      <c r="H72" s="208">
        <v>6</v>
      </c>
      <c r="I72" s="202" t="s">
        <v>542</v>
      </c>
      <c r="J72" s="209" t="s">
        <v>122</v>
      </c>
      <c r="K72" s="210">
        <v>6</v>
      </c>
      <c r="L72" s="211" t="s">
        <v>199</v>
      </c>
      <c r="M72" s="244"/>
      <c r="N72" s="244"/>
      <c r="O72" s="244"/>
      <c r="P72" s="252" t="s">
        <v>210</v>
      </c>
      <c r="Q72" s="202" t="s">
        <v>947</v>
      </c>
      <c r="R72" s="211" t="s">
        <v>225</v>
      </c>
      <c r="S72" s="211" t="s">
        <v>195</v>
      </c>
      <c r="T72" s="211">
        <v>8</v>
      </c>
      <c r="U72" s="252" t="s">
        <v>210</v>
      </c>
      <c r="V72" s="30" t="s">
        <v>0</v>
      </c>
      <c r="W72" s="30" t="s">
        <v>199</v>
      </c>
      <c r="X72" s="30">
        <v>3</v>
      </c>
      <c r="Y72" s="30">
        <f aca="true" t="shared" si="7" ref="Y72:Y89">IF(Z72&lt;9,Z72+3,Z72+4)</f>
        <v>7</v>
      </c>
      <c r="Z72" s="30">
        <v>4</v>
      </c>
      <c r="AA72" s="31" t="s">
        <v>207</v>
      </c>
      <c r="AB72" s="522" t="s">
        <v>1175</v>
      </c>
      <c r="AC72" s="522" t="s">
        <v>1175</v>
      </c>
      <c r="AD72" s="522" t="s">
        <v>1175</v>
      </c>
      <c r="AE72" s="522" t="s">
        <v>1175</v>
      </c>
      <c r="AF72" s="522" t="s">
        <v>1175</v>
      </c>
      <c r="AG72" s="522" t="s">
        <v>1175</v>
      </c>
      <c r="AH72" s="522" t="s">
        <v>1175</v>
      </c>
      <c r="AI72" s="522" t="s">
        <v>1175</v>
      </c>
      <c r="AJ72" s="121"/>
      <c r="AK72" s="523"/>
      <c r="AL72" s="523"/>
      <c r="AM72" s="523"/>
      <c r="AN72" s="523"/>
      <c r="AO72" s="523"/>
      <c r="AP72" s="523"/>
      <c r="AQ72" s="523"/>
      <c r="AR72" s="523"/>
      <c r="AS72" s="576"/>
      <c r="AT72" s="552" t="s">
        <v>1195</v>
      </c>
      <c r="AU72" s="550"/>
      <c r="AV72" s="15" t="s">
        <v>1191</v>
      </c>
    </row>
    <row r="73" spans="1:48" ht="12.75">
      <c r="A73" s="21">
        <v>66</v>
      </c>
      <c r="B73" s="242" t="s">
        <v>100</v>
      </c>
      <c r="C73" s="253"/>
      <c r="D73" s="337" t="s">
        <v>264</v>
      </c>
      <c r="E73" s="338">
        <v>730</v>
      </c>
      <c r="F73" s="525" t="s">
        <v>1092</v>
      </c>
      <c r="G73" s="526" t="str">
        <f t="shared" si="6"/>
        <v>02DA</v>
      </c>
      <c r="H73" s="208">
        <v>6</v>
      </c>
      <c r="I73" s="202" t="s">
        <v>542</v>
      </c>
      <c r="J73" s="209" t="s">
        <v>123</v>
      </c>
      <c r="K73" s="210">
        <v>6</v>
      </c>
      <c r="L73" s="211" t="s">
        <v>199</v>
      </c>
      <c r="M73" s="244"/>
      <c r="N73" s="244"/>
      <c r="O73" s="244"/>
      <c r="P73" s="252" t="s">
        <v>210</v>
      </c>
      <c r="Q73" s="202" t="s">
        <v>947</v>
      </c>
      <c r="R73" s="211" t="s">
        <v>225</v>
      </c>
      <c r="S73" s="211" t="s">
        <v>195</v>
      </c>
      <c r="T73" s="211">
        <v>9</v>
      </c>
      <c r="U73" s="252" t="s">
        <v>210</v>
      </c>
      <c r="V73" s="30" t="s">
        <v>0</v>
      </c>
      <c r="W73" s="30" t="s">
        <v>199</v>
      </c>
      <c r="X73" s="30">
        <v>3</v>
      </c>
      <c r="Y73" s="30">
        <f t="shared" si="7"/>
        <v>7</v>
      </c>
      <c r="Z73" s="30">
        <v>4</v>
      </c>
      <c r="AA73" s="31" t="s">
        <v>208</v>
      </c>
      <c r="AB73" s="522" t="s">
        <v>1175</v>
      </c>
      <c r="AC73" s="522" t="s">
        <v>1175</v>
      </c>
      <c r="AD73" s="522" t="s">
        <v>1175</v>
      </c>
      <c r="AE73" s="522" t="s">
        <v>1175</v>
      </c>
      <c r="AF73" s="522" t="s">
        <v>1175</v>
      </c>
      <c r="AG73" s="522" t="s">
        <v>1175</v>
      </c>
      <c r="AH73" s="522" t="s">
        <v>1175</v>
      </c>
      <c r="AI73" s="522" t="s">
        <v>1175</v>
      </c>
      <c r="AJ73" s="524" t="s">
        <v>1176</v>
      </c>
      <c r="AK73" s="523"/>
      <c r="AL73" s="523"/>
      <c r="AM73" s="523"/>
      <c r="AN73" s="523"/>
      <c r="AO73" s="523"/>
      <c r="AP73" s="523"/>
      <c r="AQ73" s="523"/>
      <c r="AR73" s="523"/>
      <c r="AS73" s="576"/>
      <c r="AT73" s="552" t="s">
        <v>1195</v>
      </c>
      <c r="AU73" s="550"/>
      <c r="AV73" s="612" t="s">
        <v>1404</v>
      </c>
    </row>
    <row r="74" spans="1:48" ht="12.75">
      <c r="A74" s="21">
        <v>67</v>
      </c>
      <c r="B74" s="253" t="s">
        <v>101</v>
      </c>
      <c r="C74" s="253"/>
      <c r="D74" s="691" t="s">
        <v>264</v>
      </c>
      <c r="E74" s="692">
        <v>532</v>
      </c>
      <c r="F74" s="525" t="s">
        <v>1092</v>
      </c>
      <c r="G74" s="526" t="str">
        <f t="shared" si="6"/>
        <v>0214</v>
      </c>
      <c r="H74" s="208">
        <v>6</v>
      </c>
      <c r="I74" s="202" t="s">
        <v>542</v>
      </c>
      <c r="J74" s="209" t="s">
        <v>124</v>
      </c>
      <c r="K74" s="210">
        <v>6</v>
      </c>
      <c r="L74" s="211" t="s">
        <v>199</v>
      </c>
      <c r="M74" s="244"/>
      <c r="N74" s="244"/>
      <c r="O74" s="244"/>
      <c r="P74" s="252" t="s">
        <v>210</v>
      </c>
      <c r="Q74" s="202" t="s">
        <v>947</v>
      </c>
      <c r="R74" s="211" t="s">
        <v>225</v>
      </c>
      <c r="S74" s="211" t="s">
        <v>195</v>
      </c>
      <c r="T74" s="211">
        <v>10</v>
      </c>
      <c r="U74" s="252" t="s">
        <v>210</v>
      </c>
      <c r="V74" s="30" t="s">
        <v>0</v>
      </c>
      <c r="W74" s="30" t="s">
        <v>199</v>
      </c>
      <c r="X74" s="30">
        <v>3</v>
      </c>
      <c r="Y74" s="30">
        <f t="shared" si="7"/>
        <v>8</v>
      </c>
      <c r="Z74" s="30">
        <v>5</v>
      </c>
      <c r="AA74" s="31" t="s">
        <v>207</v>
      </c>
      <c r="AB74" s="522" t="s">
        <v>1175</v>
      </c>
      <c r="AC74" s="522" t="s">
        <v>1175</v>
      </c>
      <c r="AD74" s="522" t="s">
        <v>1175</v>
      </c>
      <c r="AE74" s="522" t="s">
        <v>1175</v>
      </c>
      <c r="AF74" s="522" t="s">
        <v>1175</v>
      </c>
      <c r="AG74" s="522" t="s">
        <v>1175</v>
      </c>
      <c r="AH74" s="522" t="s">
        <v>1175</v>
      </c>
      <c r="AI74" s="522" t="s">
        <v>1175</v>
      </c>
      <c r="AJ74" s="121"/>
      <c r="AK74" s="523"/>
      <c r="AL74" s="523"/>
      <c r="AM74" s="523"/>
      <c r="AN74" s="523"/>
      <c r="AO74" s="523"/>
      <c r="AP74" s="523"/>
      <c r="AQ74" s="523"/>
      <c r="AR74" s="523"/>
      <c r="AS74" s="576"/>
      <c r="AT74" s="552" t="s">
        <v>1195</v>
      </c>
      <c r="AU74" s="550"/>
      <c r="AV74" s="673"/>
    </row>
    <row r="75" spans="1:48" ht="12.75">
      <c r="A75" s="21">
        <v>68</v>
      </c>
      <c r="B75" s="253" t="s">
        <v>102</v>
      </c>
      <c r="C75" s="253"/>
      <c r="D75" s="337" t="s">
        <v>264</v>
      </c>
      <c r="E75" s="338">
        <v>569</v>
      </c>
      <c r="F75" s="525" t="s">
        <v>1092</v>
      </c>
      <c r="G75" s="526" t="str">
        <f t="shared" si="6"/>
        <v>0239</v>
      </c>
      <c r="H75" s="208">
        <v>6</v>
      </c>
      <c r="I75" s="202" t="s">
        <v>542</v>
      </c>
      <c r="J75" s="209" t="s">
        <v>125</v>
      </c>
      <c r="K75" s="210">
        <v>6</v>
      </c>
      <c r="L75" s="211" t="s">
        <v>199</v>
      </c>
      <c r="M75" s="244"/>
      <c r="N75" s="244"/>
      <c r="O75" s="244"/>
      <c r="P75" s="252" t="s">
        <v>210</v>
      </c>
      <c r="Q75" s="202" t="s">
        <v>947</v>
      </c>
      <c r="R75" s="211" t="s">
        <v>225</v>
      </c>
      <c r="S75" s="211" t="s">
        <v>195</v>
      </c>
      <c r="T75" s="211">
        <v>11</v>
      </c>
      <c r="U75" s="252" t="s">
        <v>210</v>
      </c>
      <c r="V75" s="30" t="s">
        <v>0</v>
      </c>
      <c r="W75" s="30" t="s">
        <v>199</v>
      </c>
      <c r="X75" s="30">
        <v>3</v>
      </c>
      <c r="Y75" s="30">
        <f t="shared" si="7"/>
        <v>8</v>
      </c>
      <c r="Z75" s="30">
        <v>5</v>
      </c>
      <c r="AA75" s="31" t="s">
        <v>208</v>
      </c>
      <c r="AB75" s="522" t="s">
        <v>1175</v>
      </c>
      <c r="AC75" s="522" t="s">
        <v>1175</v>
      </c>
      <c r="AD75" s="522" t="s">
        <v>1175</v>
      </c>
      <c r="AE75" s="522" t="s">
        <v>1175</v>
      </c>
      <c r="AF75" s="522" t="s">
        <v>1175</v>
      </c>
      <c r="AG75" s="522" t="s">
        <v>1175</v>
      </c>
      <c r="AH75" s="522" t="s">
        <v>1175</v>
      </c>
      <c r="AI75" s="522" t="s">
        <v>1175</v>
      </c>
      <c r="AJ75" s="524" t="s">
        <v>1176</v>
      </c>
      <c r="AK75" s="523"/>
      <c r="AL75" s="523"/>
      <c r="AM75" s="523"/>
      <c r="AN75" s="523"/>
      <c r="AO75" s="523"/>
      <c r="AP75" s="523"/>
      <c r="AQ75" s="523"/>
      <c r="AR75" s="523"/>
      <c r="AS75" s="578"/>
      <c r="AT75" s="552" t="s">
        <v>1195</v>
      </c>
      <c r="AU75" s="523"/>
      <c r="AV75" s="503"/>
    </row>
    <row r="76" spans="1:48" ht="12.75">
      <c r="A76" s="21">
        <v>69</v>
      </c>
      <c r="B76" s="253" t="s">
        <v>103</v>
      </c>
      <c r="C76" s="253"/>
      <c r="D76" s="691" t="s">
        <v>264</v>
      </c>
      <c r="E76" s="692">
        <v>274</v>
      </c>
      <c r="F76" s="525" t="s">
        <v>1092</v>
      </c>
      <c r="G76" s="526" t="str">
        <f t="shared" si="6"/>
        <v>0112</v>
      </c>
      <c r="H76" s="208">
        <v>6</v>
      </c>
      <c r="I76" s="202" t="s">
        <v>542</v>
      </c>
      <c r="J76" s="209" t="s">
        <v>126</v>
      </c>
      <c r="K76" s="210">
        <v>6</v>
      </c>
      <c r="L76" s="211" t="s">
        <v>199</v>
      </c>
      <c r="M76" s="244"/>
      <c r="N76" s="244"/>
      <c r="O76" s="244"/>
      <c r="P76" s="252" t="s">
        <v>210</v>
      </c>
      <c r="Q76" s="202" t="s">
        <v>947</v>
      </c>
      <c r="R76" s="211" t="s">
        <v>225</v>
      </c>
      <c r="S76" s="211" t="s">
        <v>195</v>
      </c>
      <c r="T76" s="211">
        <v>12</v>
      </c>
      <c r="U76" s="252" t="s">
        <v>210</v>
      </c>
      <c r="V76" s="30" t="s">
        <v>0</v>
      </c>
      <c r="W76" s="30" t="s">
        <v>199</v>
      </c>
      <c r="X76" s="30">
        <v>3</v>
      </c>
      <c r="Y76" s="30">
        <f t="shared" si="7"/>
        <v>9</v>
      </c>
      <c r="Z76" s="30">
        <v>6</v>
      </c>
      <c r="AA76" s="31" t="s">
        <v>207</v>
      </c>
      <c r="AB76" s="522" t="s">
        <v>1175</v>
      </c>
      <c r="AC76" s="522" t="s">
        <v>1175</v>
      </c>
      <c r="AD76" s="522" t="s">
        <v>1175</v>
      </c>
      <c r="AE76" s="522" t="s">
        <v>1175</v>
      </c>
      <c r="AF76" s="522" t="s">
        <v>1175</v>
      </c>
      <c r="AG76" s="522" t="s">
        <v>1175</v>
      </c>
      <c r="AH76" s="522" t="s">
        <v>1175</v>
      </c>
      <c r="AI76" s="522" t="s">
        <v>1175</v>
      </c>
      <c r="AK76" s="523"/>
      <c r="AL76" s="523"/>
      <c r="AM76" s="523"/>
      <c r="AN76" s="523"/>
      <c r="AO76" s="523"/>
      <c r="AP76" s="523"/>
      <c r="AQ76" s="523"/>
      <c r="AR76" s="523"/>
      <c r="AS76" s="576"/>
      <c r="AT76" s="552" t="s">
        <v>1195</v>
      </c>
      <c r="AU76" s="550"/>
      <c r="AV76" s="503"/>
    </row>
    <row r="77" spans="1:48" ht="12.75">
      <c r="A77" s="21">
        <v>70</v>
      </c>
      <c r="B77" s="253" t="s">
        <v>104</v>
      </c>
      <c r="C77" s="253"/>
      <c r="D77" s="691" t="s">
        <v>264</v>
      </c>
      <c r="E77" s="692">
        <v>301</v>
      </c>
      <c r="F77" s="525" t="s">
        <v>1092</v>
      </c>
      <c r="G77" s="526" t="str">
        <f t="shared" si="6"/>
        <v>012D</v>
      </c>
      <c r="H77" s="208">
        <v>6</v>
      </c>
      <c r="I77" s="202" t="s">
        <v>542</v>
      </c>
      <c r="J77" s="209" t="s">
        <v>127</v>
      </c>
      <c r="K77" s="210">
        <v>6</v>
      </c>
      <c r="L77" s="211" t="s">
        <v>199</v>
      </c>
      <c r="M77" s="244"/>
      <c r="N77" s="244"/>
      <c r="O77" s="244"/>
      <c r="P77" s="252" t="s">
        <v>210</v>
      </c>
      <c r="Q77" s="202" t="s">
        <v>947</v>
      </c>
      <c r="R77" s="211" t="s">
        <v>225</v>
      </c>
      <c r="S77" s="211" t="s">
        <v>247</v>
      </c>
      <c r="T77" s="211">
        <v>7</v>
      </c>
      <c r="U77" s="252" t="s">
        <v>210</v>
      </c>
      <c r="V77" s="30" t="s">
        <v>0</v>
      </c>
      <c r="W77" s="30" t="s">
        <v>199</v>
      </c>
      <c r="X77" s="30">
        <v>3</v>
      </c>
      <c r="Y77" s="30">
        <f t="shared" si="7"/>
        <v>9</v>
      </c>
      <c r="Z77" s="30">
        <v>6</v>
      </c>
      <c r="AA77" s="31" t="s">
        <v>208</v>
      </c>
      <c r="AB77" s="522" t="s">
        <v>1175</v>
      </c>
      <c r="AC77" s="522" t="s">
        <v>1175</v>
      </c>
      <c r="AD77" s="522" t="s">
        <v>1175</v>
      </c>
      <c r="AE77" s="522" t="s">
        <v>1175</v>
      </c>
      <c r="AF77" s="522" t="s">
        <v>1175</v>
      </c>
      <c r="AG77" s="522" t="s">
        <v>1175</v>
      </c>
      <c r="AH77" s="522" t="s">
        <v>1175</v>
      </c>
      <c r="AI77" s="522" t="s">
        <v>1175</v>
      </c>
      <c r="AJ77" s="121"/>
      <c r="AK77" s="523"/>
      <c r="AL77" s="523"/>
      <c r="AM77" s="523"/>
      <c r="AN77" s="523"/>
      <c r="AO77" s="523"/>
      <c r="AP77" s="523"/>
      <c r="AQ77" s="523"/>
      <c r="AR77" s="523"/>
      <c r="AS77" s="576"/>
      <c r="AT77" s="552" t="s">
        <v>1195</v>
      </c>
      <c r="AU77" s="550"/>
      <c r="AV77" s="503"/>
    </row>
    <row r="78" spans="1:48" ht="12.75">
      <c r="A78" s="21">
        <v>71</v>
      </c>
      <c r="B78" s="253" t="s">
        <v>105</v>
      </c>
      <c r="C78" s="253"/>
      <c r="D78" s="691" t="s">
        <v>264</v>
      </c>
      <c r="E78" s="692">
        <v>19</v>
      </c>
      <c r="F78" s="525" t="s">
        <v>1092</v>
      </c>
      <c r="G78" s="526" t="str">
        <f t="shared" si="6"/>
        <v>0013</v>
      </c>
      <c r="H78" s="208">
        <v>6</v>
      </c>
      <c r="I78" s="202" t="s">
        <v>542</v>
      </c>
      <c r="J78" s="209" t="s">
        <v>128</v>
      </c>
      <c r="K78" s="210">
        <v>6</v>
      </c>
      <c r="L78" s="211" t="s">
        <v>199</v>
      </c>
      <c r="M78" s="244"/>
      <c r="N78" s="244"/>
      <c r="O78" s="244"/>
      <c r="P78" s="252" t="s">
        <v>210</v>
      </c>
      <c r="Q78" s="202" t="s">
        <v>947</v>
      </c>
      <c r="R78" s="211" t="s">
        <v>225</v>
      </c>
      <c r="S78" s="211" t="s">
        <v>247</v>
      </c>
      <c r="T78" s="211">
        <v>8</v>
      </c>
      <c r="U78" s="252" t="s">
        <v>210</v>
      </c>
      <c r="V78" s="30" t="s">
        <v>0</v>
      </c>
      <c r="W78" s="30" t="s">
        <v>199</v>
      </c>
      <c r="X78" s="30">
        <v>3</v>
      </c>
      <c r="Y78" s="30">
        <f t="shared" si="7"/>
        <v>10</v>
      </c>
      <c r="Z78" s="30">
        <v>7</v>
      </c>
      <c r="AA78" s="31" t="s">
        <v>207</v>
      </c>
      <c r="AB78" s="522" t="s">
        <v>1175</v>
      </c>
      <c r="AC78" s="522" t="s">
        <v>1175</v>
      </c>
      <c r="AD78" s="522" t="s">
        <v>1175</v>
      </c>
      <c r="AE78" s="522" t="s">
        <v>1175</v>
      </c>
      <c r="AF78" s="522" t="s">
        <v>1175</v>
      </c>
      <c r="AG78" s="522" t="s">
        <v>1175</v>
      </c>
      <c r="AH78" s="522" t="s">
        <v>1175</v>
      </c>
      <c r="AI78" s="522" t="s">
        <v>1175</v>
      </c>
      <c r="AJ78" s="121"/>
      <c r="AK78" s="523"/>
      <c r="AL78" s="523"/>
      <c r="AM78" s="523"/>
      <c r="AN78" s="523"/>
      <c r="AO78" s="523"/>
      <c r="AP78" s="523"/>
      <c r="AQ78" s="523"/>
      <c r="AR78" s="523"/>
      <c r="AS78" s="576"/>
      <c r="AT78" s="552" t="s">
        <v>1195</v>
      </c>
      <c r="AU78" s="550"/>
      <c r="AV78" s="503"/>
    </row>
    <row r="79" spans="1:48" ht="12.75">
      <c r="A79" s="21">
        <v>72</v>
      </c>
      <c r="B79" s="253" t="s">
        <v>106</v>
      </c>
      <c r="C79" s="253"/>
      <c r="D79" s="691" t="s">
        <v>264</v>
      </c>
      <c r="E79" s="692">
        <v>563</v>
      </c>
      <c r="F79" s="525" t="s">
        <v>1092</v>
      </c>
      <c r="G79" s="526" t="str">
        <f t="shared" si="6"/>
        <v>0233</v>
      </c>
      <c r="H79" s="208">
        <v>6</v>
      </c>
      <c r="I79" s="202" t="s">
        <v>542</v>
      </c>
      <c r="J79" s="209" t="s">
        <v>129</v>
      </c>
      <c r="K79" s="210">
        <v>6</v>
      </c>
      <c r="L79" s="211" t="s">
        <v>199</v>
      </c>
      <c r="M79" s="244"/>
      <c r="N79" s="244"/>
      <c r="O79" s="244"/>
      <c r="P79" s="252" t="s">
        <v>210</v>
      </c>
      <c r="Q79" s="202" t="s">
        <v>947</v>
      </c>
      <c r="R79" s="211" t="s">
        <v>225</v>
      </c>
      <c r="S79" s="211" t="s">
        <v>247</v>
      </c>
      <c r="T79" s="211">
        <v>9</v>
      </c>
      <c r="U79" s="252" t="s">
        <v>210</v>
      </c>
      <c r="V79" s="30" t="s">
        <v>0</v>
      </c>
      <c r="W79" s="30" t="s">
        <v>199</v>
      </c>
      <c r="X79" s="30">
        <v>3</v>
      </c>
      <c r="Y79" s="30">
        <f t="shared" si="7"/>
        <v>10</v>
      </c>
      <c r="Z79" s="30">
        <v>7</v>
      </c>
      <c r="AA79" s="31" t="s">
        <v>208</v>
      </c>
      <c r="AB79" s="522" t="s">
        <v>1175</v>
      </c>
      <c r="AC79" s="522" t="s">
        <v>1175</v>
      </c>
      <c r="AD79" s="522" t="s">
        <v>1175</v>
      </c>
      <c r="AE79" s="522" t="s">
        <v>1175</v>
      </c>
      <c r="AF79" s="522" t="s">
        <v>1175</v>
      </c>
      <c r="AG79" s="522" t="s">
        <v>1175</v>
      </c>
      <c r="AH79" s="522" t="s">
        <v>1175</v>
      </c>
      <c r="AI79" s="522" t="s">
        <v>1175</v>
      </c>
      <c r="AJ79" s="524" t="s">
        <v>1176</v>
      </c>
      <c r="AK79" s="523"/>
      <c r="AL79" s="523"/>
      <c r="AM79" s="523"/>
      <c r="AN79" s="523"/>
      <c r="AO79" s="523"/>
      <c r="AP79" s="523"/>
      <c r="AQ79" s="523"/>
      <c r="AR79" s="523"/>
      <c r="AS79" s="576"/>
      <c r="AT79" s="552" t="s">
        <v>1195</v>
      </c>
      <c r="AU79" s="550"/>
      <c r="AV79" s="503"/>
    </row>
    <row r="80" spans="1:48" ht="12.75">
      <c r="A80" s="21">
        <v>73</v>
      </c>
      <c r="B80" s="253" t="s">
        <v>107</v>
      </c>
      <c r="C80" s="253"/>
      <c r="D80" s="691" t="s">
        <v>264</v>
      </c>
      <c r="E80" s="692">
        <v>566</v>
      </c>
      <c r="F80" s="525" t="s">
        <v>1092</v>
      </c>
      <c r="G80" s="526" t="str">
        <f t="shared" si="6"/>
        <v>0236</v>
      </c>
      <c r="H80" s="208">
        <v>6</v>
      </c>
      <c r="I80" s="202" t="s">
        <v>542</v>
      </c>
      <c r="J80" s="209" t="s">
        <v>130</v>
      </c>
      <c r="K80" s="210">
        <v>6</v>
      </c>
      <c r="L80" s="211" t="s">
        <v>199</v>
      </c>
      <c r="M80" s="244"/>
      <c r="N80" s="244"/>
      <c r="O80" s="244"/>
      <c r="P80" s="252" t="s">
        <v>210</v>
      </c>
      <c r="Q80" s="202" t="s">
        <v>947</v>
      </c>
      <c r="R80" s="211" t="s">
        <v>225</v>
      </c>
      <c r="S80" s="211" t="s">
        <v>247</v>
      </c>
      <c r="T80" s="211">
        <v>10</v>
      </c>
      <c r="U80" s="252" t="s">
        <v>210</v>
      </c>
      <c r="V80" s="30" t="s">
        <v>0</v>
      </c>
      <c r="W80" s="30" t="s">
        <v>199</v>
      </c>
      <c r="X80" s="30">
        <v>3</v>
      </c>
      <c r="Y80" s="30">
        <f t="shared" si="7"/>
        <v>11</v>
      </c>
      <c r="Z80" s="30">
        <v>8</v>
      </c>
      <c r="AA80" s="31" t="s">
        <v>207</v>
      </c>
      <c r="AB80" s="522" t="s">
        <v>1175</v>
      </c>
      <c r="AC80" s="522" t="s">
        <v>1175</v>
      </c>
      <c r="AD80" s="522" t="s">
        <v>1175</v>
      </c>
      <c r="AE80" s="522" t="s">
        <v>1175</v>
      </c>
      <c r="AF80" s="522" t="s">
        <v>1175</v>
      </c>
      <c r="AG80" s="522" t="s">
        <v>1175</v>
      </c>
      <c r="AH80" s="522" t="s">
        <v>1175</v>
      </c>
      <c r="AI80" s="522" t="s">
        <v>1175</v>
      </c>
      <c r="AJ80" s="439"/>
      <c r="AK80" s="523"/>
      <c r="AL80" s="523"/>
      <c r="AM80" s="523"/>
      <c r="AN80" s="523"/>
      <c r="AO80" s="523"/>
      <c r="AP80" s="523"/>
      <c r="AQ80" s="523"/>
      <c r="AR80" s="523"/>
      <c r="AS80" s="576"/>
      <c r="AT80" s="552" t="s">
        <v>1195</v>
      </c>
      <c r="AU80" s="550"/>
      <c r="AV80" s="503"/>
    </row>
    <row r="81" spans="1:48" ht="12.75">
      <c r="A81" s="21">
        <v>74</v>
      </c>
      <c r="B81" s="242" t="s">
        <v>108</v>
      </c>
      <c r="C81" s="253"/>
      <c r="D81" s="337" t="s">
        <v>264</v>
      </c>
      <c r="E81" s="338">
        <v>295</v>
      </c>
      <c r="F81" s="525" t="s">
        <v>1092</v>
      </c>
      <c r="G81" s="526" t="str">
        <f t="shared" si="6"/>
        <v>0127</v>
      </c>
      <c r="H81" s="208">
        <v>6</v>
      </c>
      <c r="I81" s="202" t="s">
        <v>542</v>
      </c>
      <c r="J81" s="209" t="s">
        <v>131</v>
      </c>
      <c r="K81" s="210">
        <v>6</v>
      </c>
      <c r="L81" s="211" t="s">
        <v>199</v>
      </c>
      <c r="M81" s="244"/>
      <c r="N81" s="244"/>
      <c r="O81" s="244"/>
      <c r="P81" s="252" t="s">
        <v>210</v>
      </c>
      <c r="Q81" s="202" t="s">
        <v>947</v>
      </c>
      <c r="R81" s="211" t="s">
        <v>225</v>
      </c>
      <c r="S81" s="211" t="s">
        <v>247</v>
      </c>
      <c r="T81" s="211">
        <v>11</v>
      </c>
      <c r="U81" s="252" t="s">
        <v>210</v>
      </c>
      <c r="V81" s="30" t="s">
        <v>0</v>
      </c>
      <c r="W81" s="30" t="s">
        <v>199</v>
      </c>
      <c r="X81" s="30">
        <v>3</v>
      </c>
      <c r="Y81" s="30">
        <f t="shared" si="7"/>
        <v>11</v>
      </c>
      <c r="Z81" s="30">
        <v>8</v>
      </c>
      <c r="AA81" s="31" t="s">
        <v>208</v>
      </c>
      <c r="AB81" s="522" t="s">
        <v>1175</v>
      </c>
      <c r="AC81" s="522" t="s">
        <v>1175</v>
      </c>
      <c r="AD81" s="522" t="s">
        <v>1175</v>
      </c>
      <c r="AE81" s="522" t="s">
        <v>1175</v>
      </c>
      <c r="AF81" s="522" t="s">
        <v>1175</v>
      </c>
      <c r="AG81" s="522" t="s">
        <v>1175</v>
      </c>
      <c r="AH81" s="522" t="s">
        <v>1175</v>
      </c>
      <c r="AI81" s="522" t="s">
        <v>1175</v>
      </c>
      <c r="AJ81" s="121"/>
      <c r="AK81" s="523"/>
      <c r="AL81" s="523"/>
      <c r="AM81" s="523"/>
      <c r="AN81" s="523"/>
      <c r="AO81" s="523"/>
      <c r="AP81" s="523"/>
      <c r="AQ81" s="523"/>
      <c r="AR81" s="523"/>
      <c r="AS81" s="576"/>
      <c r="AT81" s="552" t="s">
        <v>1195</v>
      </c>
      <c r="AU81" s="550"/>
      <c r="AV81" s="612" t="s">
        <v>1405</v>
      </c>
    </row>
    <row r="82" spans="1:48" ht="12.75">
      <c r="A82" s="21">
        <v>75</v>
      </c>
      <c r="B82" s="253" t="s">
        <v>109</v>
      </c>
      <c r="C82" s="253"/>
      <c r="D82" s="691" t="s">
        <v>264</v>
      </c>
      <c r="E82" s="692">
        <v>242</v>
      </c>
      <c r="F82" s="525" t="s">
        <v>1092</v>
      </c>
      <c r="G82" s="526" t="str">
        <f t="shared" si="6"/>
        <v>00F2</v>
      </c>
      <c r="H82" s="208">
        <v>6</v>
      </c>
      <c r="I82" s="202" t="s">
        <v>542</v>
      </c>
      <c r="J82" s="209" t="s">
        <v>132</v>
      </c>
      <c r="K82" s="210">
        <v>6</v>
      </c>
      <c r="L82" s="211" t="s">
        <v>199</v>
      </c>
      <c r="M82" s="244"/>
      <c r="N82" s="244"/>
      <c r="O82" s="244"/>
      <c r="P82" s="252" t="s">
        <v>210</v>
      </c>
      <c r="Q82" s="202" t="s">
        <v>947</v>
      </c>
      <c r="R82" s="211" t="s">
        <v>225</v>
      </c>
      <c r="S82" s="211" t="s">
        <v>247</v>
      </c>
      <c r="T82" s="211">
        <v>12</v>
      </c>
      <c r="U82" s="252" t="s">
        <v>210</v>
      </c>
      <c r="V82" s="30" t="s">
        <v>0</v>
      </c>
      <c r="W82" s="30" t="s">
        <v>199</v>
      </c>
      <c r="X82" s="30">
        <v>3</v>
      </c>
      <c r="Y82" s="30">
        <f t="shared" si="7"/>
        <v>13</v>
      </c>
      <c r="Z82" s="30">
        <v>9</v>
      </c>
      <c r="AA82" s="31" t="s">
        <v>207</v>
      </c>
      <c r="AB82" s="522" t="s">
        <v>1175</v>
      </c>
      <c r="AC82" s="522" t="s">
        <v>1175</v>
      </c>
      <c r="AD82" s="522" t="s">
        <v>1175</v>
      </c>
      <c r="AE82" s="522" t="s">
        <v>1175</v>
      </c>
      <c r="AF82" s="522" t="s">
        <v>1175</v>
      </c>
      <c r="AG82" s="522" t="s">
        <v>1175</v>
      </c>
      <c r="AH82" s="522" t="s">
        <v>1175</v>
      </c>
      <c r="AI82" s="522" t="s">
        <v>1175</v>
      </c>
      <c r="AJ82" s="121"/>
      <c r="AK82" s="523"/>
      <c r="AL82" s="523"/>
      <c r="AM82" s="523"/>
      <c r="AN82" s="523"/>
      <c r="AO82" s="523"/>
      <c r="AP82" s="523"/>
      <c r="AQ82" s="523"/>
      <c r="AR82" s="523"/>
      <c r="AS82" s="576"/>
      <c r="AT82" s="552" t="s">
        <v>1195</v>
      </c>
      <c r="AU82" s="550"/>
      <c r="AV82" s="503"/>
    </row>
    <row r="83" spans="1:48" ht="12.75">
      <c r="A83" s="21">
        <v>76</v>
      </c>
      <c r="B83" s="253" t="s">
        <v>110</v>
      </c>
      <c r="C83" s="253"/>
      <c r="D83" s="691" t="s">
        <v>264</v>
      </c>
      <c r="E83" s="692">
        <v>540</v>
      </c>
      <c r="F83" s="525" t="s">
        <v>1092</v>
      </c>
      <c r="G83" s="526" t="str">
        <f t="shared" si="6"/>
        <v>021C</v>
      </c>
      <c r="H83" s="208">
        <v>6</v>
      </c>
      <c r="I83" s="202" t="s">
        <v>542</v>
      </c>
      <c r="J83" s="209" t="s">
        <v>133</v>
      </c>
      <c r="K83" s="210">
        <v>6</v>
      </c>
      <c r="L83" s="211" t="s">
        <v>199</v>
      </c>
      <c r="M83" s="244"/>
      <c r="N83" s="244"/>
      <c r="O83" s="244"/>
      <c r="P83" s="252" t="s">
        <v>210</v>
      </c>
      <c r="Q83" s="202" t="s">
        <v>947</v>
      </c>
      <c r="R83" s="211" t="s">
        <v>225</v>
      </c>
      <c r="S83" s="211" t="s">
        <v>248</v>
      </c>
      <c r="T83" s="211">
        <v>7</v>
      </c>
      <c r="U83" s="252" t="s">
        <v>210</v>
      </c>
      <c r="V83" s="30" t="s">
        <v>0</v>
      </c>
      <c r="W83" s="30" t="s">
        <v>199</v>
      </c>
      <c r="X83" s="30">
        <v>3</v>
      </c>
      <c r="Y83" s="30">
        <f t="shared" si="7"/>
        <v>13</v>
      </c>
      <c r="Z83" s="30">
        <v>9</v>
      </c>
      <c r="AA83" s="31" t="s">
        <v>208</v>
      </c>
      <c r="AB83" s="522" t="s">
        <v>1175</v>
      </c>
      <c r="AC83" s="522" t="s">
        <v>1175</v>
      </c>
      <c r="AD83" s="522" t="s">
        <v>1175</v>
      </c>
      <c r="AE83" s="522" t="s">
        <v>1175</v>
      </c>
      <c r="AF83" s="522" t="s">
        <v>1175</v>
      </c>
      <c r="AG83" s="522" t="s">
        <v>1175</v>
      </c>
      <c r="AH83" s="522" t="s">
        <v>1175</v>
      </c>
      <c r="AI83" s="522" t="s">
        <v>1175</v>
      </c>
      <c r="AJ83" s="121"/>
      <c r="AK83" s="523"/>
      <c r="AL83" s="523"/>
      <c r="AM83" s="523"/>
      <c r="AN83" s="523"/>
      <c r="AO83" s="523"/>
      <c r="AP83" s="523"/>
      <c r="AQ83" s="523"/>
      <c r="AR83" s="523"/>
      <c r="AS83" s="576"/>
      <c r="AT83" s="552" t="s">
        <v>1195</v>
      </c>
      <c r="AU83" s="550"/>
      <c r="AV83" s="503"/>
    </row>
    <row r="84" spans="1:48" ht="12.75">
      <c r="A84" s="21">
        <v>77</v>
      </c>
      <c r="B84" s="253" t="s">
        <v>111</v>
      </c>
      <c r="C84" s="253"/>
      <c r="D84" s="337" t="s">
        <v>264</v>
      </c>
      <c r="E84" s="338">
        <v>234</v>
      </c>
      <c r="F84" s="525" t="s">
        <v>1092</v>
      </c>
      <c r="G84" s="526" t="str">
        <f t="shared" si="6"/>
        <v>00EA</v>
      </c>
      <c r="H84" s="208">
        <v>6</v>
      </c>
      <c r="I84" s="202" t="s">
        <v>542</v>
      </c>
      <c r="J84" s="209" t="s">
        <v>134</v>
      </c>
      <c r="K84" s="210">
        <v>6</v>
      </c>
      <c r="L84" s="211" t="s">
        <v>199</v>
      </c>
      <c r="M84" s="244"/>
      <c r="N84" s="244"/>
      <c r="O84" s="244"/>
      <c r="P84" s="252" t="s">
        <v>210</v>
      </c>
      <c r="Q84" s="202" t="s">
        <v>947</v>
      </c>
      <c r="R84" s="211" t="s">
        <v>225</v>
      </c>
      <c r="S84" s="211" t="s">
        <v>248</v>
      </c>
      <c r="T84" s="211">
        <v>8</v>
      </c>
      <c r="U84" s="252" t="s">
        <v>210</v>
      </c>
      <c r="V84" s="30" t="s">
        <v>0</v>
      </c>
      <c r="W84" s="30" t="s">
        <v>199</v>
      </c>
      <c r="X84" s="30">
        <v>3</v>
      </c>
      <c r="Y84" s="30">
        <f t="shared" si="7"/>
        <v>14</v>
      </c>
      <c r="Z84" s="30">
        <v>10</v>
      </c>
      <c r="AA84" s="31" t="s">
        <v>207</v>
      </c>
      <c r="AB84" s="522" t="s">
        <v>1175</v>
      </c>
      <c r="AC84" s="522" t="s">
        <v>1175</v>
      </c>
      <c r="AD84" s="522" t="s">
        <v>1175</v>
      </c>
      <c r="AE84" s="522" t="s">
        <v>1175</v>
      </c>
      <c r="AF84" s="522" t="s">
        <v>1175</v>
      </c>
      <c r="AG84" s="522" t="s">
        <v>1175</v>
      </c>
      <c r="AH84" s="522" t="s">
        <v>1175</v>
      </c>
      <c r="AI84" s="522" t="s">
        <v>1175</v>
      </c>
      <c r="AJ84" s="121"/>
      <c r="AK84" s="523"/>
      <c r="AL84" s="523"/>
      <c r="AM84" s="523"/>
      <c r="AN84" s="523"/>
      <c r="AO84" s="523"/>
      <c r="AP84" s="523"/>
      <c r="AQ84" s="523"/>
      <c r="AR84" s="523"/>
      <c r="AS84" s="576"/>
      <c r="AT84" s="552" t="s">
        <v>1195</v>
      </c>
      <c r="AU84" s="550"/>
      <c r="AV84" s="503"/>
    </row>
    <row r="85" spans="1:48" ht="12.75">
      <c r="A85" s="21">
        <v>78</v>
      </c>
      <c r="B85" s="253" t="s">
        <v>112</v>
      </c>
      <c r="C85" s="253"/>
      <c r="D85" s="337" t="s">
        <v>264</v>
      </c>
      <c r="E85" s="338">
        <v>555</v>
      </c>
      <c r="F85" s="525" t="s">
        <v>1092</v>
      </c>
      <c r="G85" s="526" t="str">
        <f t="shared" si="6"/>
        <v>022B</v>
      </c>
      <c r="H85" s="208">
        <v>6</v>
      </c>
      <c r="I85" s="202" t="s">
        <v>542</v>
      </c>
      <c r="J85" s="209" t="s">
        <v>135</v>
      </c>
      <c r="K85" s="210">
        <v>6</v>
      </c>
      <c r="L85" s="211" t="s">
        <v>199</v>
      </c>
      <c r="M85" s="244"/>
      <c r="N85" s="244"/>
      <c r="O85" s="244"/>
      <c r="P85" s="252" t="s">
        <v>210</v>
      </c>
      <c r="Q85" s="202" t="s">
        <v>947</v>
      </c>
      <c r="R85" s="211" t="s">
        <v>225</v>
      </c>
      <c r="S85" s="211" t="s">
        <v>248</v>
      </c>
      <c r="T85" s="211">
        <v>9</v>
      </c>
      <c r="U85" s="252" t="s">
        <v>210</v>
      </c>
      <c r="V85" s="30" t="s">
        <v>0</v>
      </c>
      <c r="W85" s="30" t="s">
        <v>199</v>
      </c>
      <c r="X85" s="30">
        <v>3</v>
      </c>
      <c r="Y85" s="30">
        <f t="shared" si="7"/>
        <v>14</v>
      </c>
      <c r="Z85" s="30">
        <v>10</v>
      </c>
      <c r="AA85" s="31" t="s">
        <v>208</v>
      </c>
      <c r="AB85" s="522" t="s">
        <v>1175</v>
      </c>
      <c r="AC85" s="522" t="s">
        <v>1175</v>
      </c>
      <c r="AD85" s="522" t="s">
        <v>1175</v>
      </c>
      <c r="AE85" s="522" t="s">
        <v>1175</v>
      </c>
      <c r="AF85" s="522" t="s">
        <v>1175</v>
      </c>
      <c r="AG85" s="522" t="s">
        <v>1175</v>
      </c>
      <c r="AH85" s="522" t="s">
        <v>1175</v>
      </c>
      <c r="AI85" s="522" t="s">
        <v>1175</v>
      </c>
      <c r="AJ85" s="121"/>
      <c r="AK85" s="523"/>
      <c r="AL85" s="523"/>
      <c r="AM85" s="523"/>
      <c r="AN85" s="523"/>
      <c r="AO85" s="523"/>
      <c r="AP85" s="523"/>
      <c r="AQ85" s="523"/>
      <c r="AR85" s="523"/>
      <c r="AS85" s="576"/>
      <c r="AT85" s="552" t="s">
        <v>1195</v>
      </c>
      <c r="AU85" s="550"/>
      <c r="AV85" s="503"/>
    </row>
    <row r="86" spans="1:48" ht="12.75">
      <c r="A86" s="21">
        <v>79</v>
      </c>
      <c r="B86" s="253" t="s">
        <v>113</v>
      </c>
      <c r="C86" s="253"/>
      <c r="D86" s="691" t="s">
        <v>264</v>
      </c>
      <c r="E86" s="692">
        <v>564</v>
      </c>
      <c r="F86" s="525" t="s">
        <v>1092</v>
      </c>
      <c r="G86" s="526" t="str">
        <f t="shared" si="6"/>
        <v>0234</v>
      </c>
      <c r="H86" s="208">
        <v>6</v>
      </c>
      <c r="I86" s="202" t="s">
        <v>542</v>
      </c>
      <c r="J86" s="209" t="s">
        <v>136</v>
      </c>
      <c r="K86" s="210">
        <v>6</v>
      </c>
      <c r="L86" s="211" t="s">
        <v>199</v>
      </c>
      <c r="M86" s="244"/>
      <c r="N86" s="244"/>
      <c r="O86" s="244"/>
      <c r="P86" s="252" t="s">
        <v>210</v>
      </c>
      <c r="Q86" s="202" t="s">
        <v>947</v>
      </c>
      <c r="R86" s="211" t="s">
        <v>225</v>
      </c>
      <c r="S86" s="211" t="s">
        <v>248</v>
      </c>
      <c r="T86" s="211">
        <v>10</v>
      </c>
      <c r="U86" s="252" t="s">
        <v>210</v>
      </c>
      <c r="V86" s="30" t="s">
        <v>0</v>
      </c>
      <c r="W86" s="30" t="s">
        <v>199</v>
      </c>
      <c r="X86" s="30">
        <v>3</v>
      </c>
      <c r="Y86" s="30">
        <f t="shared" si="7"/>
        <v>15</v>
      </c>
      <c r="Z86" s="30">
        <v>11</v>
      </c>
      <c r="AA86" s="31" t="s">
        <v>207</v>
      </c>
      <c r="AB86" s="522" t="s">
        <v>1175</v>
      </c>
      <c r="AC86" s="522" t="s">
        <v>1175</v>
      </c>
      <c r="AD86" s="522" t="s">
        <v>1175</v>
      </c>
      <c r="AE86" s="522" t="s">
        <v>1175</v>
      </c>
      <c r="AF86" s="522" t="s">
        <v>1175</v>
      </c>
      <c r="AG86" s="522" t="s">
        <v>1175</v>
      </c>
      <c r="AH86" s="522" t="s">
        <v>1175</v>
      </c>
      <c r="AI86" s="522" t="s">
        <v>1175</v>
      </c>
      <c r="AJ86" s="121"/>
      <c r="AK86" s="523"/>
      <c r="AL86" s="523"/>
      <c r="AM86" s="523"/>
      <c r="AN86" s="523"/>
      <c r="AO86" s="523"/>
      <c r="AP86" s="523"/>
      <c r="AQ86" s="523"/>
      <c r="AR86" s="523"/>
      <c r="AS86" s="576"/>
      <c r="AT86" s="552" t="s">
        <v>1195</v>
      </c>
      <c r="AU86" s="550"/>
      <c r="AV86" s="503"/>
    </row>
    <row r="87" spans="1:48" ht="12.75">
      <c r="A87" s="21">
        <v>80</v>
      </c>
      <c r="B87" s="253" t="s">
        <v>114</v>
      </c>
      <c r="C87" s="253"/>
      <c r="D87" s="691" t="s">
        <v>264</v>
      </c>
      <c r="E87" s="692">
        <v>557</v>
      </c>
      <c r="F87" s="525" t="s">
        <v>1092</v>
      </c>
      <c r="G87" s="526" t="str">
        <f t="shared" si="6"/>
        <v>022D</v>
      </c>
      <c r="H87" s="208">
        <v>6</v>
      </c>
      <c r="I87" s="202" t="s">
        <v>542</v>
      </c>
      <c r="J87" s="209" t="s">
        <v>137</v>
      </c>
      <c r="K87" s="210">
        <v>6</v>
      </c>
      <c r="L87" s="211" t="s">
        <v>199</v>
      </c>
      <c r="M87" s="244"/>
      <c r="N87" s="244"/>
      <c r="O87" s="244"/>
      <c r="P87" s="252" t="s">
        <v>210</v>
      </c>
      <c r="Q87" s="202" t="s">
        <v>947</v>
      </c>
      <c r="R87" s="211" t="s">
        <v>225</v>
      </c>
      <c r="S87" s="211" t="s">
        <v>248</v>
      </c>
      <c r="T87" s="211">
        <v>11</v>
      </c>
      <c r="U87" s="252" t="s">
        <v>210</v>
      </c>
      <c r="V87" s="30" t="s">
        <v>0</v>
      </c>
      <c r="W87" s="30" t="s">
        <v>199</v>
      </c>
      <c r="X87" s="30">
        <v>3</v>
      </c>
      <c r="Y87" s="30">
        <f>IF(Z87&lt;9,Z87+3,Z87+4)</f>
        <v>15</v>
      </c>
      <c r="Z87" s="30">
        <v>11</v>
      </c>
      <c r="AA87" s="31" t="s">
        <v>208</v>
      </c>
      <c r="AB87" s="522" t="s">
        <v>1175</v>
      </c>
      <c r="AC87" s="522" t="s">
        <v>1175</v>
      </c>
      <c r="AD87" s="522" t="s">
        <v>1175</v>
      </c>
      <c r="AE87" s="522" t="s">
        <v>1175</v>
      </c>
      <c r="AF87" s="522" t="s">
        <v>1175</v>
      </c>
      <c r="AG87" s="522" t="s">
        <v>1175</v>
      </c>
      <c r="AH87" s="522" t="s">
        <v>1175</v>
      </c>
      <c r="AI87" s="522" t="s">
        <v>1175</v>
      </c>
      <c r="AJ87" s="121"/>
      <c r="AK87" s="523"/>
      <c r="AL87" s="523"/>
      <c r="AM87" s="523"/>
      <c r="AN87" s="523"/>
      <c r="AO87" s="523"/>
      <c r="AP87" s="523"/>
      <c r="AQ87" s="523"/>
      <c r="AR87" s="523"/>
      <c r="AS87" s="576"/>
      <c r="AT87" s="552" t="s">
        <v>1195</v>
      </c>
      <c r="AU87" s="550"/>
      <c r="AV87" s="503"/>
    </row>
    <row r="88" spans="1:48" ht="12.75">
      <c r="A88" s="21">
        <v>81</v>
      </c>
      <c r="B88" s="253" t="s">
        <v>115</v>
      </c>
      <c r="C88" s="253"/>
      <c r="D88" s="691" t="s">
        <v>264</v>
      </c>
      <c r="E88" s="692">
        <v>63</v>
      </c>
      <c r="F88" s="525" t="s">
        <v>1092</v>
      </c>
      <c r="G88" s="526" t="str">
        <f t="shared" si="6"/>
        <v>003F</v>
      </c>
      <c r="H88" s="208">
        <v>6</v>
      </c>
      <c r="I88" s="202" t="s">
        <v>542</v>
      </c>
      <c r="J88" s="209" t="s">
        <v>138</v>
      </c>
      <c r="K88" s="210">
        <v>6</v>
      </c>
      <c r="L88" s="211" t="s">
        <v>199</v>
      </c>
      <c r="M88" s="244"/>
      <c r="N88" s="244"/>
      <c r="O88" s="244"/>
      <c r="P88" s="252" t="s">
        <v>210</v>
      </c>
      <c r="Q88" s="202" t="s">
        <v>947</v>
      </c>
      <c r="R88" s="211" t="s">
        <v>225</v>
      </c>
      <c r="S88" s="211" t="s">
        <v>248</v>
      </c>
      <c r="T88" s="211">
        <v>12</v>
      </c>
      <c r="U88" s="252" t="s">
        <v>210</v>
      </c>
      <c r="V88" s="30" t="s">
        <v>0</v>
      </c>
      <c r="W88" s="30" t="s">
        <v>199</v>
      </c>
      <c r="X88" s="30">
        <v>3</v>
      </c>
      <c r="Y88" s="30">
        <f>IF(Z88&lt;9,Z88+3,Z88+4)</f>
        <v>16</v>
      </c>
      <c r="Z88" s="30">
        <v>12</v>
      </c>
      <c r="AA88" s="31" t="s">
        <v>207</v>
      </c>
      <c r="AB88" s="522" t="s">
        <v>1175</v>
      </c>
      <c r="AC88" s="522" t="s">
        <v>1175</v>
      </c>
      <c r="AD88" s="522" t="s">
        <v>1175</v>
      </c>
      <c r="AE88" s="522" t="s">
        <v>1175</v>
      </c>
      <c r="AF88" s="522" t="s">
        <v>1175</v>
      </c>
      <c r="AG88" s="522" t="s">
        <v>1175</v>
      </c>
      <c r="AH88" s="522" t="s">
        <v>1175</v>
      </c>
      <c r="AI88" s="522" t="s">
        <v>1175</v>
      </c>
      <c r="AJ88" s="121"/>
      <c r="AK88" s="523"/>
      <c r="AL88" s="523"/>
      <c r="AM88" s="523"/>
      <c r="AN88" s="523"/>
      <c r="AO88" s="523"/>
      <c r="AP88" s="523"/>
      <c r="AQ88" s="523"/>
      <c r="AR88" s="523"/>
      <c r="AS88" s="576"/>
      <c r="AT88" s="552" t="s">
        <v>1195</v>
      </c>
      <c r="AU88" s="550"/>
      <c r="AV88" s="503"/>
    </row>
    <row r="89" spans="1:48" ht="12.75">
      <c r="A89" s="21">
        <v>82</v>
      </c>
      <c r="B89" s="253" t="s">
        <v>116</v>
      </c>
      <c r="C89" s="253"/>
      <c r="D89" s="337" t="s">
        <v>264</v>
      </c>
      <c r="E89" s="338">
        <v>561</v>
      </c>
      <c r="F89" s="525" t="s">
        <v>1092</v>
      </c>
      <c r="G89" s="526" t="str">
        <f t="shared" si="6"/>
        <v>0231</v>
      </c>
      <c r="H89" s="208">
        <v>6</v>
      </c>
      <c r="I89" s="202" t="s">
        <v>542</v>
      </c>
      <c r="J89" s="209" t="s">
        <v>139</v>
      </c>
      <c r="K89" s="210">
        <v>6</v>
      </c>
      <c r="L89" s="211" t="s">
        <v>199</v>
      </c>
      <c r="M89" s="244"/>
      <c r="N89" s="244"/>
      <c r="O89" s="244"/>
      <c r="P89" s="252" t="s">
        <v>210</v>
      </c>
      <c r="Q89" s="202" t="s">
        <v>947</v>
      </c>
      <c r="R89" s="211" t="s">
        <v>225</v>
      </c>
      <c r="S89" s="211" t="s">
        <v>249</v>
      </c>
      <c r="T89" s="211">
        <v>7</v>
      </c>
      <c r="U89" s="252" t="s">
        <v>210</v>
      </c>
      <c r="V89" s="30" t="s">
        <v>0</v>
      </c>
      <c r="W89" s="30" t="s">
        <v>199</v>
      </c>
      <c r="X89" s="30">
        <v>3</v>
      </c>
      <c r="Y89" s="30">
        <f t="shared" si="7"/>
        <v>16</v>
      </c>
      <c r="Z89" s="30">
        <v>12</v>
      </c>
      <c r="AA89" s="31" t="s">
        <v>208</v>
      </c>
      <c r="AB89" s="522" t="s">
        <v>1175</v>
      </c>
      <c r="AC89" s="522" t="s">
        <v>1175</v>
      </c>
      <c r="AD89" s="522" t="s">
        <v>1175</v>
      </c>
      <c r="AE89" s="522" t="s">
        <v>1175</v>
      </c>
      <c r="AF89" s="522" t="s">
        <v>1175</v>
      </c>
      <c r="AG89" s="522" t="s">
        <v>1175</v>
      </c>
      <c r="AH89" s="522" t="s">
        <v>1175</v>
      </c>
      <c r="AI89" s="522" t="s">
        <v>1175</v>
      </c>
      <c r="AJ89" s="121"/>
      <c r="AK89" s="523"/>
      <c r="AL89" s="523"/>
      <c r="AM89" s="523"/>
      <c r="AN89" s="523"/>
      <c r="AO89" s="523"/>
      <c r="AP89" s="523"/>
      <c r="AQ89" s="523"/>
      <c r="AR89" s="523"/>
      <c r="AS89" s="576"/>
      <c r="AT89" s="552" t="s">
        <v>1195</v>
      </c>
      <c r="AU89" s="550"/>
      <c r="AV89" s="503"/>
    </row>
    <row r="90" spans="1:48" ht="12.75">
      <c r="A90" s="21">
        <v>83</v>
      </c>
      <c r="B90" s="242" t="s">
        <v>117</v>
      </c>
      <c r="C90" s="253"/>
      <c r="D90" s="337" t="s">
        <v>264</v>
      </c>
      <c r="E90" s="338">
        <v>565</v>
      </c>
      <c r="F90" s="525" t="s">
        <v>1092</v>
      </c>
      <c r="G90" s="526" t="str">
        <f t="shared" si="6"/>
        <v>0235</v>
      </c>
      <c r="H90" s="208">
        <v>6</v>
      </c>
      <c r="I90" s="202" t="s">
        <v>542</v>
      </c>
      <c r="J90" s="209" t="s">
        <v>140</v>
      </c>
      <c r="K90" s="210">
        <v>6</v>
      </c>
      <c r="L90" s="211" t="s">
        <v>199</v>
      </c>
      <c r="M90" s="244"/>
      <c r="N90" s="244"/>
      <c r="O90" s="244"/>
      <c r="P90" s="252" t="s">
        <v>210</v>
      </c>
      <c r="Q90" s="202" t="s">
        <v>947</v>
      </c>
      <c r="R90" s="211" t="s">
        <v>225</v>
      </c>
      <c r="S90" s="211" t="s">
        <v>249</v>
      </c>
      <c r="T90" s="211">
        <v>8</v>
      </c>
      <c r="U90" s="252" t="s">
        <v>210</v>
      </c>
      <c r="V90" s="30" t="s">
        <v>0</v>
      </c>
      <c r="W90" s="30" t="s">
        <v>199</v>
      </c>
      <c r="X90" s="30">
        <v>3</v>
      </c>
      <c r="Y90" s="30">
        <f>IF(Z90&lt;9,Z90+3,Z90+4)</f>
        <v>17</v>
      </c>
      <c r="Z90" s="30">
        <v>13</v>
      </c>
      <c r="AA90" s="31" t="s">
        <v>207</v>
      </c>
      <c r="AB90" s="522" t="s">
        <v>1175</v>
      </c>
      <c r="AC90" s="522" t="s">
        <v>1175</v>
      </c>
      <c r="AD90" s="522" t="s">
        <v>1175</v>
      </c>
      <c r="AE90" s="522" t="s">
        <v>1175</v>
      </c>
      <c r="AF90" s="522" t="s">
        <v>1175</v>
      </c>
      <c r="AG90" s="522" t="s">
        <v>1175</v>
      </c>
      <c r="AH90" s="522" t="s">
        <v>1175</v>
      </c>
      <c r="AI90" s="522" t="s">
        <v>1175</v>
      </c>
      <c r="AJ90" s="121"/>
      <c r="AK90" s="523"/>
      <c r="AL90" s="523"/>
      <c r="AM90" s="523"/>
      <c r="AN90" s="523"/>
      <c r="AO90" s="523"/>
      <c r="AP90" s="523"/>
      <c r="AQ90" s="523"/>
      <c r="AR90" s="523"/>
      <c r="AS90" s="576"/>
      <c r="AT90" s="552" t="s">
        <v>1195</v>
      </c>
      <c r="AU90" s="550"/>
      <c r="AV90" s="612" t="s">
        <v>1406</v>
      </c>
    </row>
    <row r="91" spans="1:48" ht="12.75">
      <c r="A91" s="21">
        <v>84</v>
      </c>
      <c r="B91" s="253" t="s">
        <v>118</v>
      </c>
      <c r="C91" s="253"/>
      <c r="D91" s="691" t="s">
        <v>264</v>
      </c>
      <c r="E91" s="692">
        <v>210</v>
      </c>
      <c r="F91" s="525" t="s">
        <v>1092</v>
      </c>
      <c r="G91" s="526" t="str">
        <f t="shared" si="6"/>
        <v>00D2</v>
      </c>
      <c r="H91" s="208">
        <v>6</v>
      </c>
      <c r="I91" s="202" t="s">
        <v>542</v>
      </c>
      <c r="J91" s="209" t="s">
        <v>141</v>
      </c>
      <c r="K91" s="210">
        <v>6</v>
      </c>
      <c r="L91" s="211" t="s">
        <v>199</v>
      </c>
      <c r="M91" s="244"/>
      <c r="N91" s="244"/>
      <c r="O91" s="244"/>
      <c r="P91" s="252" t="s">
        <v>210</v>
      </c>
      <c r="Q91" s="202" t="s">
        <v>947</v>
      </c>
      <c r="R91" s="211" t="s">
        <v>225</v>
      </c>
      <c r="S91" s="211" t="s">
        <v>249</v>
      </c>
      <c r="T91" s="211">
        <v>9</v>
      </c>
      <c r="U91" s="252" t="s">
        <v>210</v>
      </c>
      <c r="V91" s="30" t="s">
        <v>0</v>
      </c>
      <c r="W91" s="30" t="s">
        <v>199</v>
      </c>
      <c r="X91" s="30">
        <v>3</v>
      </c>
      <c r="Y91" s="30">
        <f>IF(Z91&lt;9,Z91+3,Z91+4)</f>
        <v>17</v>
      </c>
      <c r="Z91" s="30">
        <v>13</v>
      </c>
      <c r="AA91" s="31" t="s">
        <v>208</v>
      </c>
      <c r="AB91" s="522" t="s">
        <v>1175</v>
      </c>
      <c r="AC91" s="522" t="s">
        <v>1175</v>
      </c>
      <c r="AD91" s="522" t="s">
        <v>1175</v>
      </c>
      <c r="AE91" s="522" t="s">
        <v>1175</v>
      </c>
      <c r="AF91" s="522" t="s">
        <v>1175</v>
      </c>
      <c r="AG91" s="522" t="s">
        <v>1175</v>
      </c>
      <c r="AH91" s="522" t="s">
        <v>1175</v>
      </c>
      <c r="AI91" s="522" t="s">
        <v>1175</v>
      </c>
      <c r="AJ91" s="121"/>
      <c r="AK91" s="523"/>
      <c r="AL91" s="523"/>
      <c r="AM91" s="523"/>
      <c r="AN91" s="523"/>
      <c r="AO91" s="523"/>
      <c r="AP91" s="523"/>
      <c r="AQ91" s="523"/>
      <c r="AR91" s="523"/>
      <c r="AS91" s="578"/>
      <c r="AT91" s="552" t="s">
        <v>1195</v>
      </c>
      <c r="AU91" s="523"/>
      <c r="AV91" s="673"/>
    </row>
    <row r="92" spans="1:48" ht="12.75">
      <c r="A92" s="21">
        <v>85</v>
      </c>
      <c r="B92" s="253" t="s">
        <v>119</v>
      </c>
      <c r="C92" s="253"/>
      <c r="D92" s="691" t="s">
        <v>264</v>
      </c>
      <c r="E92" s="692">
        <v>154</v>
      </c>
      <c r="F92" s="525" t="s">
        <v>1092</v>
      </c>
      <c r="G92" s="526" t="str">
        <f t="shared" si="6"/>
        <v>009A</v>
      </c>
      <c r="H92" s="208">
        <v>6</v>
      </c>
      <c r="I92" s="202" t="s">
        <v>542</v>
      </c>
      <c r="J92" s="209" t="s">
        <v>142</v>
      </c>
      <c r="K92" s="210">
        <v>6</v>
      </c>
      <c r="L92" s="211" t="s">
        <v>199</v>
      </c>
      <c r="M92" s="244"/>
      <c r="N92" s="244"/>
      <c r="O92" s="244"/>
      <c r="P92" s="252" t="s">
        <v>210</v>
      </c>
      <c r="Q92" s="202" t="s">
        <v>947</v>
      </c>
      <c r="R92" s="211" t="s">
        <v>225</v>
      </c>
      <c r="S92" s="211" t="s">
        <v>249</v>
      </c>
      <c r="T92" s="211">
        <v>10</v>
      </c>
      <c r="U92" s="252" t="s">
        <v>210</v>
      </c>
      <c r="V92" s="30" t="s">
        <v>0</v>
      </c>
      <c r="W92" s="30" t="s">
        <v>199</v>
      </c>
      <c r="X92" s="30">
        <v>3</v>
      </c>
      <c r="Y92" s="30">
        <f>IF(Z92&lt;9,Z92+3,Z92+4)</f>
        <v>18</v>
      </c>
      <c r="Z92" s="30">
        <v>14</v>
      </c>
      <c r="AA92" s="31" t="s">
        <v>207</v>
      </c>
      <c r="AB92" s="522" t="s">
        <v>1175</v>
      </c>
      <c r="AC92" s="522" t="s">
        <v>1175</v>
      </c>
      <c r="AD92" s="522" t="s">
        <v>1175</v>
      </c>
      <c r="AE92" s="522" t="s">
        <v>1175</v>
      </c>
      <c r="AF92" s="522" t="s">
        <v>1175</v>
      </c>
      <c r="AG92" s="522" t="s">
        <v>1175</v>
      </c>
      <c r="AH92" s="522" t="s">
        <v>1175</v>
      </c>
      <c r="AI92" s="522" t="s">
        <v>1175</v>
      </c>
      <c r="AJ92" s="121"/>
      <c r="AK92" s="523"/>
      <c r="AL92" s="523"/>
      <c r="AM92" s="523"/>
      <c r="AN92" s="523"/>
      <c r="AO92" s="523"/>
      <c r="AP92" s="523"/>
      <c r="AQ92" s="523"/>
      <c r="AR92" s="523"/>
      <c r="AS92" s="576"/>
      <c r="AT92" s="552" t="s">
        <v>1195</v>
      </c>
      <c r="AU92" s="550"/>
      <c r="AV92" s="503"/>
    </row>
    <row r="93" spans="1:48" ht="12.75">
      <c r="A93" s="21">
        <v>86</v>
      </c>
      <c r="B93" s="253" t="s">
        <v>120</v>
      </c>
      <c r="C93" s="253"/>
      <c r="D93" s="691" t="s">
        <v>264</v>
      </c>
      <c r="E93" s="692">
        <v>538</v>
      </c>
      <c r="F93" s="525" t="s">
        <v>1092</v>
      </c>
      <c r="G93" s="526" t="str">
        <f t="shared" si="6"/>
        <v>021A</v>
      </c>
      <c r="H93" s="208">
        <v>6</v>
      </c>
      <c r="I93" s="202" t="s">
        <v>542</v>
      </c>
      <c r="J93" s="209" t="s">
        <v>143</v>
      </c>
      <c r="K93" s="210">
        <v>6</v>
      </c>
      <c r="L93" s="211" t="s">
        <v>199</v>
      </c>
      <c r="M93" s="244"/>
      <c r="N93" s="244"/>
      <c r="O93" s="244"/>
      <c r="P93" s="252" t="s">
        <v>210</v>
      </c>
      <c r="Q93" s="202" t="s">
        <v>947</v>
      </c>
      <c r="R93" s="211" t="s">
        <v>225</v>
      </c>
      <c r="S93" s="211" t="s">
        <v>249</v>
      </c>
      <c r="T93" s="211">
        <v>11</v>
      </c>
      <c r="U93" s="252" t="s">
        <v>210</v>
      </c>
      <c r="V93" s="30" t="s">
        <v>0</v>
      </c>
      <c r="W93" s="30" t="s">
        <v>199</v>
      </c>
      <c r="X93" s="30">
        <v>3</v>
      </c>
      <c r="Y93" s="30">
        <f>IF(Z93&lt;9,Z93+3,Z93+4)</f>
        <v>18</v>
      </c>
      <c r="Z93" s="30">
        <v>14</v>
      </c>
      <c r="AA93" s="31" t="s">
        <v>208</v>
      </c>
      <c r="AB93" s="522" t="s">
        <v>1175</v>
      </c>
      <c r="AC93" s="522" t="s">
        <v>1175</v>
      </c>
      <c r="AD93" s="522" t="s">
        <v>1175</v>
      </c>
      <c r="AE93" s="522" t="s">
        <v>1175</v>
      </c>
      <c r="AF93" s="522" t="s">
        <v>1175</v>
      </c>
      <c r="AG93" s="522" t="s">
        <v>1175</v>
      </c>
      <c r="AH93" s="522" t="s">
        <v>1175</v>
      </c>
      <c r="AI93" s="522" t="s">
        <v>1175</v>
      </c>
      <c r="AJ93" s="121"/>
      <c r="AK93" s="523"/>
      <c r="AL93" s="523"/>
      <c r="AM93" s="523"/>
      <c r="AN93" s="523"/>
      <c r="AO93" s="523"/>
      <c r="AP93" s="523"/>
      <c r="AQ93" s="523"/>
      <c r="AR93" s="523"/>
      <c r="AS93" s="578"/>
      <c r="AT93" s="552" t="s">
        <v>1195</v>
      </c>
      <c r="AU93" s="523"/>
      <c r="AV93" s="503"/>
    </row>
    <row r="94" spans="1:48" ht="12.75">
      <c r="A94" s="21">
        <v>87</v>
      </c>
      <c r="B94" s="253" t="s">
        <v>121</v>
      </c>
      <c r="C94" s="253"/>
      <c r="D94" s="337" t="s">
        <v>264</v>
      </c>
      <c r="E94" s="338">
        <v>176</v>
      </c>
      <c r="F94" s="525" t="s">
        <v>1092</v>
      </c>
      <c r="G94" s="526" t="str">
        <f t="shared" si="6"/>
        <v>00B0</v>
      </c>
      <c r="H94" s="208">
        <v>6</v>
      </c>
      <c r="I94" s="202" t="s">
        <v>542</v>
      </c>
      <c r="J94" s="209" t="s">
        <v>144</v>
      </c>
      <c r="K94" s="210">
        <v>6</v>
      </c>
      <c r="L94" s="211" t="s">
        <v>199</v>
      </c>
      <c r="M94" s="244"/>
      <c r="N94" s="244"/>
      <c r="O94" s="244"/>
      <c r="P94" s="252" t="s">
        <v>211</v>
      </c>
      <c r="Q94" s="202" t="s">
        <v>947</v>
      </c>
      <c r="R94" s="211" t="s">
        <v>225</v>
      </c>
      <c r="S94" s="211" t="s">
        <v>249</v>
      </c>
      <c r="T94" s="211">
        <v>12</v>
      </c>
      <c r="U94" s="252" t="s">
        <v>210</v>
      </c>
      <c r="V94" s="30" t="s">
        <v>0</v>
      </c>
      <c r="W94" s="30" t="s">
        <v>199</v>
      </c>
      <c r="X94" s="30">
        <v>3</v>
      </c>
      <c r="Y94" s="30">
        <f>IF(Z94&lt;9,Z94+3,Z94+4)</f>
        <v>19</v>
      </c>
      <c r="Z94" s="30">
        <v>15</v>
      </c>
      <c r="AA94" s="31" t="s">
        <v>207</v>
      </c>
      <c r="AB94" s="522" t="s">
        <v>1175</v>
      </c>
      <c r="AC94" s="522" t="s">
        <v>1175</v>
      </c>
      <c r="AD94" s="522" t="s">
        <v>1175</v>
      </c>
      <c r="AE94" s="522" t="s">
        <v>1175</v>
      </c>
      <c r="AF94" s="522" t="s">
        <v>1175</v>
      </c>
      <c r="AG94" s="522" t="s">
        <v>1175</v>
      </c>
      <c r="AH94" s="522" t="s">
        <v>1175</v>
      </c>
      <c r="AI94" s="522" t="s">
        <v>1175</v>
      </c>
      <c r="AJ94" s="121"/>
      <c r="AK94" s="523"/>
      <c r="AL94" s="523"/>
      <c r="AM94" s="523"/>
      <c r="AN94" s="523"/>
      <c r="AO94" s="523"/>
      <c r="AP94" s="523"/>
      <c r="AQ94" s="523"/>
      <c r="AR94" s="523"/>
      <c r="AS94" s="578"/>
      <c r="AT94" s="552" t="s">
        <v>1195</v>
      </c>
      <c r="AU94" s="523"/>
      <c r="AV94" s="503"/>
    </row>
    <row r="95" ht="12.75">
      <c r="AS95" s="627"/>
    </row>
    <row r="96" ht="13.5" thickBot="1">
      <c r="V96" s="10"/>
    </row>
    <row r="97" spans="2:52" ht="15">
      <c r="B97" s="133" t="s">
        <v>1138</v>
      </c>
      <c r="C97" s="704"/>
      <c r="AX97" s="676">
        <v>1600246</v>
      </c>
      <c r="AY97" s="676" t="s">
        <v>1103</v>
      </c>
      <c r="AZ97" s="676" t="s">
        <v>1288</v>
      </c>
    </row>
    <row r="98" spans="4:52" ht="15.75" thickBot="1">
      <c r="D98" s="693" t="s">
        <v>264</v>
      </c>
      <c r="E98" s="694">
        <v>176</v>
      </c>
      <c r="F98" s="695"/>
      <c r="G98" s="696" t="s">
        <v>1318</v>
      </c>
      <c r="H98" s="697"/>
      <c r="I98" s="697"/>
      <c r="J98" s="697"/>
      <c r="AB98" s="112" t="s">
        <v>1144</v>
      </c>
      <c r="AC98" s="171" t="s">
        <v>1148</v>
      </c>
      <c r="AK98" s="523"/>
      <c r="AL98" s="386" t="s">
        <v>1179</v>
      </c>
      <c r="AX98" s="676">
        <v>1600258</v>
      </c>
      <c r="AY98" s="676" t="s">
        <v>1103</v>
      </c>
      <c r="AZ98" s="676" t="s">
        <v>1289</v>
      </c>
    </row>
    <row r="99" spans="28:52" ht="15">
      <c r="AB99" s="112" t="s">
        <v>1145</v>
      </c>
      <c r="AC99" s="171" t="s">
        <v>1147</v>
      </c>
      <c r="AK99" s="528"/>
      <c r="AL99" s="386" t="s">
        <v>1180</v>
      </c>
      <c r="AX99" s="676">
        <v>1600760</v>
      </c>
      <c r="AY99" s="676" t="s">
        <v>1103</v>
      </c>
      <c r="AZ99" s="676" t="s">
        <v>1290</v>
      </c>
    </row>
    <row r="100" spans="6:52" ht="15">
      <c r="F100" s="173"/>
      <c r="G100" s="174"/>
      <c r="H100" s="16" t="s">
        <v>1150</v>
      </c>
      <c r="I100" s="8"/>
      <c r="J100" s="8"/>
      <c r="AB100" s="112" t="s">
        <v>1146</v>
      </c>
      <c r="AC100" s="171" t="s">
        <v>1149</v>
      </c>
      <c r="AX100" s="676">
        <v>1600761</v>
      </c>
      <c r="AY100" s="676" t="s">
        <v>1103</v>
      </c>
      <c r="AZ100" s="676" t="s">
        <v>1291</v>
      </c>
    </row>
    <row r="101" spans="6:37" ht="12.75">
      <c r="F101" s="534"/>
      <c r="G101" s="535"/>
      <c r="H101" s="15" t="s">
        <v>1152</v>
      </c>
      <c r="AB101" s="527" t="s">
        <v>1177</v>
      </c>
      <c r="AC101" s="540" t="s">
        <v>1184</v>
      </c>
      <c r="AJ101" s="524" t="s">
        <v>1176</v>
      </c>
      <c r="AK101" s="386" t="s">
        <v>1182</v>
      </c>
    </row>
    <row r="102" spans="6:37" ht="12.75">
      <c r="F102" s="536"/>
      <c r="G102" s="537"/>
      <c r="H102" s="15" t="s">
        <v>1178</v>
      </c>
      <c r="AB102" s="538" t="s">
        <v>1143</v>
      </c>
      <c r="AC102" s="169" t="s">
        <v>1151</v>
      </c>
      <c r="AJ102" s="524" t="s">
        <v>1164</v>
      </c>
      <c r="AK102" s="386" t="s">
        <v>1181</v>
      </c>
    </row>
    <row r="103" spans="28:29" ht="12.75">
      <c r="AB103" s="539" t="s">
        <v>1139</v>
      </c>
      <c r="AC103" s="169" t="s">
        <v>1183</v>
      </c>
    </row>
    <row r="108" spans="47:49" ht="12.75">
      <c r="AU108" s="2" t="s">
        <v>1343</v>
      </c>
      <c r="AV108" s="15" t="s">
        <v>1344</v>
      </c>
      <c r="AW108" t="s">
        <v>1337</v>
      </c>
    </row>
    <row r="109" spans="47:49" ht="12.75">
      <c r="AU109" s="2" t="s">
        <v>1343</v>
      </c>
      <c r="AV109" s="16" t="s">
        <v>1345</v>
      </c>
      <c r="AW109" t="s">
        <v>1338</v>
      </c>
    </row>
    <row r="110" spans="30:49" ht="12.75">
      <c r="AD110" s="171"/>
      <c r="AU110" s="2" t="s">
        <v>1343</v>
      </c>
      <c r="AV110" s="16" t="s">
        <v>1346</v>
      </c>
      <c r="AW110" t="s">
        <v>1339</v>
      </c>
    </row>
    <row r="111" spans="30:49" ht="12.75">
      <c r="AD111" s="171"/>
      <c r="AU111" s="2" t="s">
        <v>1343</v>
      </c>
      <c r="AV111" s="15" t="s">
        <v>1347</v>
      </c>
      <c r="AW111" t="s">
        <v>1340</v>
      </c>
    </row>
    <row r="112" spans="30:49" ht="12.75">
      <c r="AD112" s="171"/>
      <c r="AU112" s="2" t="s">
        <v>1343</v>
      </c>
      <c r="AV112" s="16" t="s">
        <v>1348</v>
      </c>
      <c r="AW112" t="s">
        <v>1341</v>
      </c>
    </row>
    <row r="113" spans="30:49" ht="12.75">
      <c r="AD113" s="169"/>
      <c r="AU113" s="2" t="s">
        <v>1343</v>
      </c>
      <c r="AV113" s="16" t="s">
        <v>1349</v>
      </c>
      <c r="AW113" t="s">
        <v>1342</v>
      </c>
    </row>
    <row r="114" ht="12.75">
      <c r="AD114" s="169"/>
    </row>
    <row r="115" ht="12.75">
      <c r="AD115" s="386"/>
    </row>
    <row r="116" spans="47:49" ht="12.75">
      <c r="AU116" s="2" t="s">
        <v>1375</v>
      </c>
      <c r="AV116" s="16" t="s">
        <v>1376</v>
      </c>
      <c r="AW116" t="s">
        <v>1377</v>
      </c>
    </row>
    <row r="117" spans="47:49" ht="12.75">
      <c r="AU117" s="2" t="s">
        <v>1375</v>
      </c>
      <c r="AV117" s="16" t="s">
        <v>1378</v>
      </c>
      <c r="AW117" t="s">
        <v>1379</v>
      </c>
    </row>
    <row r="119" spans="47:49" ht="12.75">
      <c r="AU119" s="2" t="s">
        <v>1381</v>
      </c>
      <c r="AV119" s="16" t="s">
        <v>1382</v>
      </c>
      <c r="AW119" t="s">
        <v>1383</v>
      </c>
    </row>
    <row r="120" spans="47:49" ht="12.75">
      <c r="AU120" s="2" t="s">
        <v>1384</v>
      </c>
      <c r="AV120" s="16" t="s">
        <v>1385</v>
      </c>
      <c r="AW120" t="s">
        <v>1386</v>
      </c>
    </row>
    <row r="121" spans="47:49" ht="12.75">
      <c r="AU121" s="2" t="s">
        <v>1387</v>
      </c>
      <c r="AV121" s="16" t="s">
        <v>1388</v>
      </c>
      <c r="AW121" t="s">
        <v>1389</v>
      </c>
    </row>
  </sheetData>
  <sheetProtection/>
  <mergeCells count="13">
    <mergeCell ref="O2:P2"/>
    <mergeCell ref="I2:N2"/>
    <mergeCell ref="D2:G2"/>
    <mergeCell ref="AB3:AC3"/>
    <mergeCell ref="AE3:AR3"/>
    <mergeCell ref="Q1:AA1"/>
    <mergeCell ref="Q2:U2"/>
    <mergeCell ref="B1:P1"/>
    <mergeCell ref="AB1:AD1"/>
    <mergeCell ref="AK1:AR1"/>
    <mergeCell ref="F3:G3"/>
    <mergeCell ref="V2:AA2"/>
    <mergeCell ref="D3:E3"/>
  </mergeCells>
  <printOptions/>
  <pageMargins left="0.75" right="0.75" top="1" bottom="1" header="0.5" footer="0.5"/>
  <pageSetup fitToHeight="1" fitToWidth="1" horizontalDpi="600" verticalDpi="600" orientation="landscape" paperSize="8" scale="43" r:id="rId3"/>
  <headerFooter alignWithMargins="0">
    <oddHeader>&amp;L&amp;20DUMP&amp;C&amp;20&amp;A&amp;R&amp;20Versonnex Collex-Bossy</oddHeader>
  </headerFooter>
  <legacyDrawing r:id="rId2"/>
</worksheet>
</file>

<file path=xl/worksheets/sheet8.xml><?xml version="1.0" encoding="utf-8"?>
<worksheet xmlns="http://schemas.openxmlformats.org/spreadsheetml/2006/main" xmlns:r="http://schemas.openxmlformats.org/officeDocument/2006/relationships">
  <sheetPr>
    <tabColor rgb="FF92D050"/>
    <pageSetUpPr fitToPage="1"/>
  </sheetPr>
  <dimension ref="A1:AW136"/>
  <sheetViews>
    <sheetView zoomScalePageLayoutView="0" workbookViewId="0" topLeftCell="A61">
      <selection activeCell="A82" sqref="A82:IV82"/>
    </sheetView>
  </sheetViews>
  <sheetFormatPr defaultColWidth="9.140625" defaultRowHeight="12.75"/>
  <cols>
    <col min="1" max="1" width="3.8515625" style="1" customWidth="1"/>
    <col min="2" max="2" width="12.28125" style="0" customWidth="1"/>
    <col min="3" max="3" width="8.8515625" style="1" customWidth="1"/>
    <col min="4" max="4" width="5.140625" style="1" customWidth="1"/>
    <col min="5" max="5" width="3.57421875" style="13" customWidth="1"/>
    <col min="6" max="6" width="5.00390625" style="15" bestFit="1" customWidth="1"/>
    <col min="7" max="7" width="3.7109375" style="1" customWidth="1"/>
    <col min="8" max="8" width="5.421875" style="1" customWidth="1"/>
    <col min="9" max="9" width="14.57421875" style="1" customWidth="1"/>
    <col min="10" max="10" width="3.421875" style="1" customWidth="1"/>
    <col min="11" max="11" width="4.28125" style="1" customWidth="1"/>
    <col min="12" max="12" width="3.8515625" style="1" customWidth="1"/>
    <col min="13" max="13" width="3.7109375" style="1" customWidth="1"/>
    <col min="14" max="14" width="3.8515625" style="1" customWidth="1"/>
    <col min="15" max="15" width="5.57421875" style="2" bestFit="1" customWidth="1"/>
    <col min="16" max="16" width="5.28125" style="1" bestFit="1" customWidth="1"/>
    <col min="17" max="17" width="7.28125" style="1" customWidth="1"/>
    <col min="18" max="18" width="2.421875" style="1" customWidth="1"/>
    <col min="19" max="19" width="3.00390625" style="1" customWidth="1"/>
    <col min="20" max="21" width="7.140625" style="2" customWidth="1"/>
    <col min="22" max="24" width="6.28125" style="1" customWidth="1"/>
    <col min="25" max="25" width="5.57421875" style="1" customWidth="1"/>
    <col min="26" max="33" width="6.7109375" style="2" customWidth="1"/>
    <col min="34" max="34" width="6.8515625" style="2" customWidth="1"/>
    <col min="35" max="35" width="3.57421875" style="2" customWidth="1"/>
    <col min="36" max="39" width="3.7109375" style="2" customWidth="1"/>
    <col min="40" max="40" width="3.421875" style="2" customWidth="1"/>
    <col min="41" max="42" width="3.7109375" style="2" customWidth="1"/>
    <col min="43" max="43" width="7.28125" style="2" customWidth="1"/>
    <col min="44" max="44" width="8.7109375" style="2" customWidth="1"/>
    <col min="45" max="45" width="8.57421875" style="2" customWidth="1"/>
    <col min="46" max="46" width="98.421875" style="15" bestFit="1" customWidth="1"/>
  </cols>
  <sheetData>
    <row r="1" spans="1:46" ht="12.75">
      <c r="A1" s="19"/>
      <c r="B1" s="774" t="s">
        <v>1094</v>
      </c>
      <c r="C1" s="774"/>
      <c r="D1" s="774"/>
      <c r="E1" s="774"/>
      <c r="F1" s="774"/>
      <c r="G1" s="774"/>
      <c r="H1" s="774"/>
      <c r="I1" s="774"/>
      <c r="J1" s="774"/>
      <c r="K1" s="774"/>
      <c r="L1" s="774"/>
      <c r="M1" s="774"/>
      <c r="N1" s="774"/>
      <c r="O1" s="774"/>
      <c r="P1" s="774" t="s">
        <v>493</v>
      </c>
      <c r="Q1" s="774"/>
      <c r="R1" s="774"/>
      <c r="S1" s="774"/>
      <c r="T1" s="774"/>
      <c r="U1" s="774"/>
      <c r="V1" s="774"/>
      <c r="W1" s="774"/>
      <c r="X1" s="774"/>
      <c r="Y1" s="774"/>
      <c r="Z1" s="774"/>
      <c r="AA1" s="434"/>
      <c r="AB1" s="434"/>
      <c r="AC1" s="434"/>
      <c r="AD1" s="434"/>
      <c r="AE1" s="434"/>
      <c r="AF1" s="434"/>
      <c r="AG1" s="434"/>
      <c r="AH1" s="41"/>
      <c r="AI1" s="777" t="s">
        <v>1162</v>
      </c>
      <c r="AJ1" s="770"/>
      <c r="AK1" s="770"/>
      <c r="AL1" s="770"/>
      <c r="AM1" s="770"/>
      <c r="AN1" s="770"/>
      <c r="AO1" s="770"/>
      <c r="AP1" s="771"/>
      <c r="AQ1" s="41"/>
      <c r="AR1" s="41"/>
      <c r="AS1" s="41"/>
      <c r="AT1" s="18"/>
    </row>
    <row r="2" spans="1:46" ht="12.75">
      <c r="A2" s="19"/>
      <c r="B2" s="19" t="s">
        <v>167</v>
      </c>
      <c r="C2" s="775" t="s">
        <v>200</v>
      </c>
      <c r="D2" s="775"/>
      <c r="E2" s="775"/>
      <c r="F2" s="775"/>
      <c r="G2" s="21"/>
      <c r="H2" s="774" t="s">
        <v>1095</v>
      </c>
      <c r="I2" s="776"/>
      <c r="J2" s="776"/>
      <c r="K2" s="776"/>
      <c r="L2" s="776"/>
      <c r="M2" s="776"/>
      <c r="N2" s="774" t="s">
        <v>209</v>
      </c>
      <c r="O2" s="774"/>
      <c r="P2" s="774" t="s">
        <v>1096</v>
      </c>
      <c r="Q2" s="776"/>
      <c r="R2" s="776"/>
      <c r="S2" s="776"/>
      <c r="T2" s="776"/>
      <c r="U2" s="774" t="s">
        <v>1097</v>
      </c>
      <c r="V2" s="776"/>
      <c r="W2" s="776"/>
      <c r="X2" s="776"/>
      <c r="Y2" s="776"/>
      <c r="Z2" s="776"/>
      <c r="AA2" s="20" t="s">
        <v>1141</v>
      </c>
      <c r="AB2" s="20" t="s">
        <v>1142</v>
      </c>
      <c r="AC2" s="19" t="s">
        <v>1161</v>
      </c>
      <c r="AD2" s="19" t="s">
        <v>1160</v>
      </c>
      <c r="AE2" s="32" t="s">
        <v>1159</v>
      </c>
      <c r="AF2" s="19" t="s">
        <v>1158</v>
      </c>
      <c r="AG2" s="19" t="s">
        <v>1157</v>
      </c>
      <c r="AH2" s="19" t="s">
        <v>1163</v>
      </c>
      <c r="AI2" s="19">
        <v>1</v>
      </c>
      <c r="AJ2" s="19">
        <v>2</v>
      </c>
      <c r="AK2" s="19">
        <v>3</v>
      </c>
      <c r="AL2" s="19">
        <v>4</v>
      </c>
      <c r="AM2" s="19">
        <v>5</v>
      </c>
      <c r="AN2" s="19">
        <v>6</v>
      </c>
      <c r="AO2" s="19">
        <v>7</v>
      </c>
      <c r="AP2" s="19">
        <v>8</v>
      </c>
      <c r="AQ2" s="18" t="s">
        <v>1228</v>
      </c>
      <c r="AR2" s="19">
        <v>1024</v>
      </c>
      <c r="AS2" s="19" t="s">
        <v>1165</v>
      </c>
      <c r="AT2" s="118" t="s">
        <v>1130</v>
      </c>
    </row>
    <row r="3" spans="1:46" ht="12.75">
      <c r="A3" s="19" t="s">
        <v>197</v>
      </c>
      <c r="B3" s="19" t="s">
        <v>1098</v>
      </c>
      <c r="C3" s="775" t="s">
        <v>201</v>
      </c>
      <c r="D3" s="775"/>
      <c r="E3" s="775" t="s">
        <v>202</v>
      </c>
      <c r="F3" s="774"/>
      <c r="G3" s="21" t="s">
        <v>1099</v>
      </c>
      <c r="H3" s="21" t="s">
        <v>541</v>
      </c>
      <c r="I3" s="19" t="s">
        <v>556</v>
      </c>
      <c r="J3" s="19" t="s">
        <v>1102</v>
      </c>
      <c r="K3" s="19" t="s">
        <v>197</v>
      </c>
      <c r="L3" s="19" t="s">
        <v>1153</v>
      </c>
      <c r="M3" s="19" t="s">
        <v>196</v>
      </c>
      <c r="N3" s="19"/>
      <c r="O3" s="32" t="s">
        <v>201</v>
      </c>
      <c r="P3" s="19" t="s">
        <v>545</v>
      </c>
      <c r="Q3" s="19" t="s">
        <v>555</v>
      </c>
      <c r="R3" s="19"/>
      <c r="S3" s="19"/>
      <c r="T3" s="32" t="s">
        <v>201</v>
      </c>
      <c r="U3" s="32" t="s">
        <v>556</v>
      </c>
      <c r="V3" s="19" t="s">
        <v>204</v>
      </c>
      <c r="W3" s="19" t="s">
        <v>555</v>
      </c>
      <c r="X3" s="19" t="s">
        <v>196</v>
      </c>
      <c r="Y3" s="19" t="s">
        <v>203</v>
      </c>
      <c r="Z3" s="32" t="s">
        <v>206</v>
      </c>
      <c r="AA3" s="787"/>
      <c r="AB3" s="785"/>
      <c r="AC3" s="785"/>
      <c r="AD3" s="785"/>
      <c r="AE3" s="785"/>
      <c r="AF3" s="785"/>
      <c r="AG3" s="785"/>
      <c r="AH3" s="785"/>
      <c r="AI3" s="785"/>
      <c r="AJ3" s="785"/>
      <c r="AK3" s="785"/>
      <c r="AL3" s="785"/>
      <c r="AM3" s="785"/>
      <c r="AN3" s="785"/>
      <c r="AO3" s="785"/>
      <c r="AP3" s="786"/>
      <c r="AQ3" s="506"/>
      <c r="AR3" s="506"/>
      <c r="AS3" s="506"/>
      <c r="AT3" s="119"/>
    </row>
    <row r="4" spans="1:46" ht="12.75">
      <c r="A4" s="41"/>
      <c r="B4" s="42"/>
      <c r="C4" s="48"/>
      <c r="D4" s="48"/>
      <c r="E4" s="49"/>
      <c r="F4" s="50"/>
      <c r="G4" s="48"/>
      <c r="H4" s="48"/>
      <c r="I4" s="41"/>
      <c r="J4" s="41"/>
      <c r="K4" s="41"/>
      <c r="L4" s="41"/>
      <c r="M4" s="41"/>
      <c r="N4" s="41"/>
      <c r="O4" s="46"/>
      <c r="P4" s="41"/>
      <c r="Q4" s="41"/>
      <c r="R4" s="41"/>
      <c r="S4" s="47"/>
      <c r="T4" s="46"/>
      <c r="U4" s="46"/>
      <c r="V4" s="41"/>
      <c r="W4" s="41"/>
      <c r="X4" s="41"/>
      <c r="Y4" s="41"/>
      <c r="Z4" s="46"/>
      <c r="AA4" s="67"/>
      <c r="AB4" s="67"/>
      <c r="AC4" s="67"/>
      <c r="AD4" s="67"/>
      <c r="AE4" s="67"/>
      <c r="AF4" s="67"/>
      <c r="AG4" s="67"/>
      <c r="AH4" s="67"/>
      <c r="AI4" s="67"/>
      <c r="AJ4" s="67"/>
      <c r="AK4" s="67"/>
      <c r="AL4" s="67"/>
      <c r="AM4" s="67"/>
      <c r="AN4" s="67"/>
      <c r="AO4" s="67"/>
      <c r="AP4" s="67"/>
      <c r="AQ4" s="67"/>
      <c r="AR4" s="67"/>
      <c r="AS4" s="67"/>
      <c r="AT4" s="109"/>
    </row>
    <row r="5" spans="1:46" ht="12.75">
      <c r="A5" s="19">
        <v>1</v>
      </c>
      <c r="B5" s="182" t="s">
        <v>313</v>
      </c>
      <c r="C5" s="246" t="s">
        <v>264</v>
      </c>
      <c r="D5" s="221">
        <v>69</v>
      </c>
      <c r="E5" s="530" t="s">
        <v>1092</v>
      </c>
      <c r="F5" s="531" t="str">
        <f aca="true" t="shared" si="0" ref="F5:F26">DEC2HEX(D5,4)</f>
        <v>0045</v>
      </c>
      <c r="G5" s="193">
        <v>6</v>
      </c>
      <c r="H5" s="185" t="s">
        <v>542</v>
      </c>
      <c r="I5" s="194" t="s">
        <v>986</v>
      </c>
      <c r="J5" s="195">
        <v>7</v>
      </c>
      <c r="K5" s="196" t="s">
        <v>198</v>
      </c>
      <c r="L5" s="186"/>
      <c r="M5" s="186"/>
      <c r="N5" s="188"/>
      <c r="O5" s="187" t="s">
        <v>210</v>
      </c>
      <c r="P5" s="188" t="s">
        <v>985</v>
      </c>
      <c r="Q5" s="186" t="s">
        <v>225</v>
      </c>
      <c r="R5" s="186" t="s">
        <v>249</v>
      </c>
      <c r="S5" s="188">
        <v>5</v>
      </c>
      <c r="T5" s="187" t="s">
        <v>210</v>
      </c>
      <c r="U5" s="33" t="s">
        <v>0</v>
      </c>
      <c r="V5" s="33" t="s">
        <v>198</v>
      </c>
      <c r="W5" s="33">
        <v>1</v>
      </c>
      <c r="X5" s="33">
        <f aca="true" t="shared" si="1" ref="X5:X26">IF(Y5&lt;9,Y5+3,Y5+4)</f>
        <v>19</v>
      </c>
      <c r="Y5" s="33">
        <v>15</v>
      </c>
      <c r="Z5" s="34" t="s">
        <v>208</v>
      </c>
      <c r="AA5" s="551"/>
      <c r="AB5" s="552"/>
      <c r="AC5" s="552"/>
      <c r="AD5" s="552"/>
      <c r="AE5" s="552"/>
      <c r="AF5" s="552"/>
      <c r="AG5" s="552"/>
      <c r="AH5" s="121"/>
      <c r="AI5" s="523"/>
      <c r="AJ5" s="523"/>
      <c r="AK5" s="523"/>
      <c r="AL5" s="523"/>
      <c r="AM5" s="523"/>
      <c r="AN5" s="523"/>
      <c r="AO5" s="523"/>
      <c r="AP5" s="523"/>
      <c r="AQ5" s="578"/>
      <c r="AR5" s="552" t="s">
        <v>1198</v>
      </c>
      <c r="AS5" s="523"/>
      <c r="AT5" s="503"/>
    </row>
    <row r="6" spans="1:46" ht="12.75">
      <c r="A6" s="19">
        <v>2</v>
      </c>
      <c r="B6" s="212" t="s">
        <v>314</v>
      </c>
      <c r="C6" s="246" t="s">
        <v>264</v>
      </c>
      <c r="D6" s="221">
        <v>122</v>
      </c>
      <c r="E6" s="530" t="s">
        <v>1092</v>
      </c>
      <c r="F6" s="531" t="str">
        <f t="shared" si="0"/>
        <v>007A</v>
      </c>
      <c r="G6" s="193">
        <v>6</v>
      </c>
      <c r="H6" s="185" t="s">
        <v>542</v>
      </c>
      <c r="I6" s="194" t="s">
        <v>987</v>
      </c>
      <c r="J6" s="195">
        <v>7</v>
      </c>
      <c r="K6" s="196" t="s">
        <v>198</v>
      </c>
      <c r="L6" s="186"/>
      <c r="M6" s="186"/>
      <c r="N6" s="188"/>
      <c r="O6" s="187" t="s">
        <v>210</v>
      </c>
      <c r="P6" s="188" t="s">
        <v>985</v>
      </c>
      <c r="Q6" s="186" t="s">
        <v>225</v>
      </c>
      <c r="R6" s="186" t="s">
        <v>249</v>
      </c>
      <c r="S6" s="188">
        <v>4</v>
      </c>
      <c r="T6" s="187" t="s">
        <v>210</v>
      </c>
      <c r="U6" s="33" t="s">
        <v>0</v>
      </c>
      <c r="V6" s="33" t="s">
        <v>198</v>
      </c>
      <c r="W6" s="33">
        <v>1</v>
      </c>
      <c r="X6" s="33">
        <f t="shared" si="1"/>
        <v>19</v>
      </c>
      <c r="Y6" s="33">
        <v>15</v>
      </c>
      <c r="Z6" s="34" t="s">
        <v>207</v>
      </c>
      <c r="AA6" s="551"/>
      <c r="AB6" s="552"/>
      <c r="AC6" s="552"/>
      <c r="AD6" s="552"/>
      <c r="AE6" s="552"/>
      <c r="AF6" s="552"/>
      <c r="AG6" s="552"/>
      <c r="AH6" s="121"/>
      <c r="AI6" s="523"/>
      <c r="AJ6" s="523"/>
      <c r="AK6" s="523"/>
      <c r="AL6" s="523"/>
      <c r="AM6" s="523"/>
      <c r="AN6" s="523"/>
      <c r="AO6" s="523"/>
      <c r="AP6" s="523"/>
      <c r="AQ6" s="578"/>
      <c r="AR6" s="552" t="s">
        <v>1198</v>
      </c>
      <c r="AS6" s="523"/>
      <c r="AT6" s="672" t="s">
        <v>1417</v>
      </c>
    </row>
    <row r="7" spans="1:46" ht="12.75">
      <c r="A7" s="19">
        <v>3</v>
      </c>
      <c r="B7" s="182" t="s">
        <v>315</v>
      </c>
      <c r="C7" s="246" t="s">
        <v>264</v>
      </c>
      <c r="D7" s="221">
        <v>426</v>
      </c>
      <c r="E7" s="530" t="s">
        <v>1092</v>
      </c>
      <c r="F7" s="531" t="str">
        <f t="shared" si="0"/>
        <v>01AA</v>
      </c>
      <c r="G7" s="193">
        <v>6</v>
      </c>
      <c r="H7" s="185" t="s">
        <v>542</v>
      </c>
      <c r="I7" s="194" t="s">
        <v>988</v>
      </c>
      <c r="J7" s="195">
        <v>7</v>
      </c>
      <c r="K7" s="196" t="s">
        <v>198</v>
      </c>
      <c r="L7" s="186"/>
      <c r="M7" s="186"/>
      <c r="N7" s="188"/>
      <c r="O7" s="187" t="s">
        <v>210</v>
      </c>
      <c r="P7" s="188" t="s">
        <v>985</v>
      </c>
      <c r="Q7" s="186" t="s">
        <v>225</v>
      </c>
      <c r="R7" s="186" t="s">
        <v>249</v>
      </c>
      <c r="S7" s="188">
        <v>3</v>
      </c>
      <c r="T7" s="187" t="s">
        <v>210</v>
      </c>
      <c r="U7" s="33" t="s">
        <v>0</v>
      </c>
      <c r="V7" s="33" t="s">
        <v>198</v>
      </c>
      <c r="W7" s="33">
        <v>1</v>
      </c>
      <c r="X7" s="33">
        <f t="shared" si="1"/>
        <v>18</v>
      </c>
      <c r="Y7" s="33">
        <v>14</v>
      </c>
      <c r="Z7" s="34" t="s">
        <v>208</v>
      </c>
      <c r="AA7" s="551"/>
      <c r="AB7" s="552"/>
      <c r="AC7" s="552"/>
      <c r="AD7" s="552"/>
      <c r="AE7" s="552"/>
      <c r="AF7" s="552"/>
      <c r="AG7" s="552"/>
      <c r="AH7" s="121"/>
      <c r="AI7" s="523"/>
      <c r="AJ7" s="523"/>
      <c r="AK7" s="523"/>
      <c r="AL7" s="523"/>
      <c r="AM7" s="523"/>
      <c r="AN7" s="523"/>
      <c r="AO7" s="523"/>
      <c r="AP7" s="523"/>
      <c r="AQ7" s="578"/>
      <c r="AR7" s="552" t="s">
        <v>1198</v>
      </c>
      <c r="AS7" s="523"/>
      <c r="AT7" s="503"/>
    </row>
    <row r="8" spans="1:46" ht="12.75">
      <c r="A8" s="19">
        <v>4</v>
      </c>
      <c r="B8" s="212" t="s">
        <v>316</v>
      </c>
      <c r="C8" s="246" t="s">
        <v>264</v>
      </c>
      <c r="D8" s="221">
        <v>580</v>
      </c>
      <c r="E8" s="530" t="s">
        <v>1092</v>
      </c>
      <c r="F8" s="531" t="str">
        <f t="shared" si="0"/>
        <v>0244</v>
      </c>
      <c r="G8" s="193">
        <v>6</v>
      </c>
      <c r="H8" s="185" t="s">
        <v>542</v>
      </c>
      <c r="I8" s="194" t="s">
        <v>989</v>
      </c>
      <c r="J8" s="195">
        <v>7</v>
      </c>
      <c r="K8" s="196" t="s">
        <v>198</v>
      </c>
      <c r="L8" s="186"/>
      <c r="M8" s="186"/>
      <c r="N8" s="188"/>
      <c r="O8" s="187" t="s">
        <v>210</v>
      </c>
      <c r="P8" s="188" t="s">
        <v>985</v>
      </c>
      <c r="Q8" s="186" t="s">
        <v>225</v>
      </c>
      <c r="R8" s="186" t="s">
        <v>249</v>
      </c>
      <c r="S8" s="188">
        <v>2</v>
      </c>
      <c r="T8" s="187" t="s">
        <v>210</v>
      </c>
      <c r="U8" s="33" t="s">
        <v>0</v>
      </c>
      <c r="V8" s="33" t="s">
        <v>198</v>
      </c>
      <c r="W8" s="33">
        <v>1</v>
      </c>
      <c r="X8" s="33">
        <f t="shared" si="1"/>
        <v>18</v>
      </c>
      <c r="Y8" s="33">
        <v>14</v>
      </c>
      <c r="Z8" s="34" t="s">
        <v>207</v>
      </c>
      <c r="AA8" s="551"/>
      <c r="AB8" s="552"/>
      <c r="AC8" s="552"/>
      <c r="AD8" s="552"/>
      <c r="AE8" s="552"/>
      <c r="AF8" s="552"/>
      <c r="AG8" s="552"/>
      <c r="AH8" s="121"/>
      <c r="AI8" s="523"/>
      <c r="AJ8" s="523"/>
      <c r="AK8" s="523"/>
      <c r="AL8" s="523"/>
      <c r="AM8" s="523"/>
      <c r="AN8" s="523"/>
      <c r="AO8" s="523"/>
      <c r="AP8" s="523"/>
      <c r="AQ8" s="578"/>
      <c r="AR8" s="552" t="s">
        <v>1198</v>
      </c>
      <c r="AS8" s="523"/>
      <c r="AT8" s="672" t="s">
        <v>1424</v>
      </c>
    </row>
    <row r="9" spans="1:46" ht="12.75">
      <c r="A9" s="19">
        <v>5</v>
      </c>
      <c r="B9" s="182" t="s">
        <v>317</v>
      </c>
      <c r="C9" s="246" t="s">
        <v>264</v>
      </c>
      <c r="D9" s="221">
        <v>123</v>
      </c>
      <c r="E9" s="530" t="s">
        <v>1092</v>
      </c>
      <c r="F9" s="531" t="str">
        <f t="shared" si="0"/>
        <v>007B</v>
      </c>
      <c r="G9" s="193">
        <v>6</v>
      </c>
      <c r="H9" s="185" t="s">
        <v>542</v>
      </c>
      <c r="I9" s="194" t="s">
        <v>990</v>
      </c>
      <c r="J9" s="195">
        <v>7</v>
      </c>
      <c r="K9" s="196" t="s">
        <v>198</v>
      </c>
      <c r="L9" s="186"/>
      <c r="M9" s="186"/>
      <c r="N9" s="188"/>
      <c r="O9" s="187" t="s">
        <v>210</v>
      </c>
      <c r="P9" s="188" t="s">
        <v>985</v>
      </c>
      <c r="Q9" s="186" t="s">
        <v>225</v>
      </c>
      <c r="R9" s="186" t="s">
        <v>249</v>
      </c>
      <c r="S9" s="188">
        <v>1</v>
      </c>
      <c r="T9" s="187" t="s">
        <v>210</v>
      </c>
      <c r="U9" s="33" t="s">
        <v>0</v>
      </c>
      <c r="V9" s="33" t="s">
        <v>198</v>
      </c>
      <c r="W9" s="33">
        <v>1</v>
      </c>
      <c r="X9" s="33">
        <f t="shared" si="1"/>
        <v>17</v>
      </c>
      <c r="Y9" s="33">
        <v>13</v>
      </c>
      <c r="Z9" s="34" t="s">
        <v>208</v>
      </c>
      <c r="AA9" s="551"/>
      <c r="AB9" s="552"/>
      <c r="AC9" s="552"/>
      <c r="AD9" s="552"/>
      <c r="AE9" s="552"/>
      <c r="AF9" s="552"/>
      <c r="AG9" s="552"/>
      <c r="AH9" s="121"/>
      <c r="AI9" s="523"/>
      <c r="AJ9" s="523"/>
      <c r="AK9" s="523"/>
      <c r="AL9" s="523"/>
      <c r="AM9" s="523"/>
      <c r="AN9" s="523"/>
      <c r="AO9" s="523"/>
      <c r="AP9" s="523"/>
      <c r="AQ9" s="578"/>
      <c r="AR9" s="552" t="s">
        <v>1198</v>
      </c>
      <c r="AS9" s="523"/>
      <c r="AT9" s="503"/>
    </row>
    <row r="10" spans="1:46" ht="12.75">
      <c r="A10" s="19">
        <v>6</v>
      </c>
      <c r="B10" s="182" t="s">
        <v>318</v>
      </c>
      <c r="C10" s="246" t="s">
        <v>264</v>
      </c>
      <c r="D10" s="221">
        <v>20</v>
      </c>
      <c r="E10" s="530" t="s">
        <v>1092</v>
      </c>
      <c r="F10" s="563" t="str">
        <f t="shared" si="0"/>
        <v>0014</v>
      </c>
      <c r="G10" s="193">
        <v>6</v>
      </c>
      <c r="H10" s="185" t="s">
        <v>542</v>
      </c>
      <c r="I10" s="194" t="s">
        <v>991</v>
      </c>
      <c r="J10" s="195">
        <v>7</v>
      </c>
      <c r="K10" s="196" t="s">
        <v>198</v>
      </c>
      <c r="L10" s="186"/>
      <c r="M10" s="186"/>
      <c r="N10" s="188"/>
      <c r="O10" s="187" t="s">
        <v>210</v>
      </c>
      <c r="P10" s="188" t="s">
        <v>985</v>
      </c>
      <c r="Q10" s="186" t="s">
        <v>225</v>
      </c>
      <c r="R10" s="186" t="s">
        <v>248</v>
      </c>
      <c r="S10" s="188">
        <v>6</v>
      </c>
      <c r="T10" s="187" t="s">
        <v>210</v>
      </c>
      <c r="U10" s="33" t="s">
        <v>0</v>
      </c>
      <c r="V10" s="33" t="s">
        <v>198</v>
      </c>
      <c r="W10" s="33">
        <v>1</v>
      </c>
      <c r="X10" s="33">
        <f t="shared" si="1"/>
        <v>17</v>
      </c>
      <c r="Y10" s="33">
        <v>13</v>
      </c>
      <c r="Z10" s="34" t="s">
        <v>207</v>
      </c>
      <c r="AA10" s="551"/>
      <c r="AB10" s="552"/>
      <c r="AC10" s="552"/>
      <c r="AD10" s="552"/>
      <c r="AE10" s="552"/>
      <c r="AF10" s="552"/>
      <c r="AG10" s="552"/>
      <c r="AH10" s="121"/>
      <c r="AI10" s="523"/>
      <c r="AJ10" s="523"/>
      <c r="AK10" s="523"/>
      <c r="AL10" s="523"/>
      <c r="AM10" s="523"/>
      <c r="AN10" s="523"/>
      <c r="AO10" s="523"/>
      <c r="AP10" s="523"/>
      <c r="AQ10" s="578"/>
      <c r="AR10" s="552" t="s">
        <v>1198</v>
      </c>
      <c r="AS10" s="523"/>
      <c r="AT10" s="503"/>
    </row>
    <row r="11" spans="1:46" ht="12.75">
      <c r="A11" s="19">
        <v>7</v>
      </c>
      <c r="B11" s="182" t="s">
        <v>319</v>
      </c>
      <c r="C11" s="246" t="s">
        <v>264</v>
      </c>
      <c r="D11" s="221">
        <v>140</v>
      </c>
      <c r="E11" s="530" t="s">
        <v>1092</v>
      </c>
      <c r="F11" s="531" t="str">
        <f t="shared" si="0"/>
        <v>008C</v>
      </c>
      <c r="G11" s="193">
        <v>6</v>
      </c>
      <c r="H11" s="185" t="s">
        <v>542</v>
      </c>
      <c r="I11" s="194" t="s">
        <v>992</v>
      </c>
      <c r="J11" s="195">
        <v>7</v>
      </c>
      <c r="K11" s="196" t="s">
        <v>198</v>
      </c>
      <c r="L11" s="186"/>
      <c r="M11" s="186"/>
      <c r="N11" s="188"/>
      <c r="O11" s="187" t="s">
        <v>210</v>
      </c>
      <c r="P11" s="188" t="s">
        <v>985</v>
      </c>
      <c r="Q11" s="186" t="s">
        <v>225</v>
      </c>
      <c r="R11" s="186" t="s">
        <v>248</v>
      </c>
      <c r="S11" s="188">
        <v>5</v>
      </c>
      <c r="T11" s="187" t="s">
        <v>210</v>
      </c>
      <c r="U11" s="33" t="s">
        <v>0</v>
      </c>
      <c r="V11" s="33" t="s">
        <v>198</v>
      </c>
      <c r="W11" s="33">
        <v>1</v>
      </c>
      <c r="X11" s="33">
        <f t="shared" si="1"/>
        <v>16</v>
      </c>
      <c r="Y11" s="33">
        <v>12</v>
      </c>
      <c r="Z11" s="34" t="s">
        <v>208</v>
      </c>
      <c r="AA11" s="551"/>
      <c r="AB11" s="552"/>
      <c r="AC11" s="552"/>
      <c r="AD11" s="552"/>
      <c r="AE11" s="552"/>
      <c r="AF11" s="552"/>
      <c r="AG11" s="552"/>
      <c r="AH11" s="121"/>
      <c r="AI11" s="523"/>
      <c r="AJ11" s="523"/>
      <c r="AK11" s="523"/>
      <c r="AL11" s="523"/>
      <c r="AM11" s="523"/>
      <c r="AN11" s="523"/>
      <c r="AO11" s="523"/>
      <c r="AP11" s="523"/>
      <c r="AQ11" s="578"/>
      <c r="AR11" s="552" t="s">
        <v>1198</v>
      </c>
      <c r="AS11" s="523"/>
      <c r="AT11" s="503"/>
    </row>
    <row r="12" spans="1:46" ht="12.75">
      <c r="A12" s="19">
        <v>8</v>
      </c>
      <c r="B12" s="182" t="s">
        <v>320</v>
      </c>
      <c r="C12" s="246" t="s">
        <v>264</v>
      </c>
      <c r="D12" s="221">
        <v>126</v>
      </c>
      <c r="E12" s="530" t="s">
        <v>1092</v>
      </c>
      <c r="F12" s="531" t="str">
        <f t="shared" si="0"/>
        <v>007E</v>
      </c>
      <c r="G12" s="193">
        <v>6</v>
      </c>
      <c r="H12" s="185" t="s">
        <v>542</v>
      </c>
      <c r="I12" s="194" t="s">
        <v>993</v>
      </c>
      <c r="J12" s="195">
        <v>7</v>
      </c>
      <c r="K12" s="196" t="s">
        <v>198</v>
      </c>
      <c r="L12" s="186"/>
      <c r="M12" s="186"/>
      <c r="N12" s="188"/>
      <c r="O12" s="187" t="s">
        <v>210</v>
      </c>
      <c r="P12" s="188" t="s">
        <v>985</v>
      </c>
      <c r="Q12" s="186" t="s">
        <v>225</v>
      </c>
      <c r="R12" s="186" t="s">
        <v>248</v>
      </c>
      <c r="S12" s="188">
        <v>4</v>
      </c>
      <c r="T12" s="187" t="s">
        <v>210</v>
      </c>
      <c r="U12" s="33" t="s">
        <v>0</v>
      </c>
      <c r="V12" s="33" t="s">
        <v>198</v>
      </c>
      <c r="W12" s="33">
        <v>1</v>
      </c>
      <c r="X12" s="33">
        <f t="shared" si="1"/>
        <v>16</v>
      </c>
      <c r="Y12" s="33">
        <v>12</v>
      </c>
      <c r="Z12" s="34" t="s">
        <v>207</v>
      </c>
      <c r="AA12" s="551"/>
      <c r="AB12" s="552"/>
      <c r="AC12" s="552"/>
      <c r="AD12" s="552"/>
      <c r="AE12" s="552"/>
      <c r="AF12" s="552"/>
      <c r="AG12" s="552"/>
      <c r="AH12" s="121"/>
      <c r="AI12" s="523"/>
      <c r="AJ12" s="523"/>
      <c r="AK12" s="523"/>
      <c r="AL12" s="523"/>
      <c r="AM12" s="523"/>
      <c r="AN12" s="523"/>
      <c r="AO12" s="523"/>
      <c r="AP12" s="523"/>
      <c r="AQ12" s="578"/>
      <c r="AR12" s="552" t="s">
        <v>1198</v>
      </c>
      <c r="AS12" s="523"/>
      <c r="AT12" s="503"/>
    </row>
    <row r="13" spans="1:46" ht="12.75">
      <c r="A13" s="19">
        <v>9</v>
      </c>
      <c r="B13" s="182" t="s">
        <v>321</v>
      </c>
      <c r="C13" s="246" t="s">
        <v>264</v>
      </c>
      <c r="D13" s="221">
        <v>43</v>
      </c>
      <c r="E13" s="530" t="s">
        <v>1092</v>
      </c>
      <c r="F13" s="531" t="str">
        <f t="shared" si="0"/>
        <v>002B</v>
      </c>
      <c r="G13" s="193">
        <v>6</v>
      </c>
      <c r="H13" s="185" t="s">
        <v>542</v>
      </c>
      <c r="I13" s="194" t="s">
        <v>994</v>
      </c>
      <c r="J13" s="195">
        <v>7</v>
      </c>
      <c r="K13" s="196" t="s">
        <v>198</v>
      </c>
      <c r="L13" s="186"/>
      <c r="M13" s="186"/>
      <c r="N13" s="188"/>
      <c r="O13" s="187" t="s">
        <v>210</v>
      </c>
      <c r="P13" s="188" t="s">
        <v>985</v>
      </c>
      <c r="Q13" s="186" t="s">
        <v>225</v>
      </c>
      <c r="R13" s="186" t="s">
        <v>248</v>
      </c>
      <c r="S13" s="188">
        <v>3</v>
      </c>
      <c r="T13" s="187" t="s">
        <v>210</v>
      </c>
      <c r="U13" s="33" t="s">
        <v>0</v>
      </c>
      <c r="V13" s="33" t="s">
        <v>198</v>
      </c>
      <c r="W13" s="33">
        <v>1</v>
      </c>
      <c r="X13" s="33">
        <f t="shared" si="1"/>
        <v>15</v>
      </c>
      <c r="Y13" s="33">
        <v>11</v>
      </c>
      <c r="Z13" s="34" t="s">
        <v>208</v>
      </c>
      <c r="AA13" s="551"/>
      <c r="AB13" s="552"/>
      <c r="AC13" s="552"/>
      <c r="AD13" s="552"/>
      <c r="AE13" s="552"/>
      <c r="AF13" s="552"/>
      <c r="AG13" s="552"/>
      <c r="AH13" s="121"/>
      <c r="AI13" s="523"/>
      <c r="AJ13" s="523"/>
      <c r="AK13" s="523"/>
      <c r="AL13" s="523"/>
      <c r="AM13" s="523"/>
      <c r="AN13" s="523"/>
      <c r="AO13" s="523"/>
      <c r="AP13" s="523"/>
      <c r="AQ13" s="578"/>
      <c r="AR13" s="552" t="s">
        <v>1198</v>
      </c>
      <c r="AS13" s="523"/>
      <c r="AT13" s="503"/>
    </row>
    <row r="14" spans="1:46" ht="12.75">
      <c r="A14" s="19">
        <v>10</v>
      </c>
      <c r="B14" s="182" t="s">
        <v>322</v>
      </c>
      <c r="C14" s="246" t="s">
        <v>264</v>
      </c>
      <c r="D14" s="221">
        <v>454</v>
      </c>
      <c r="E14" s="530" t="s">
        <v>1092</v>
      </c>
      <c r="F14" s="531" t="str">
        <f t="shared" si="0"/>
        <v>01C6</v>
      </c>
      <c r="G14" s="193">
        <v>6</v>
      </c>
      <c r="H14" s="185" t="s">
        <v>542</v>
      </c>
      <c r="I14" s="194" t="s">
        <v>995</v>
      </c>
      <c r="J14" s="195">
        <v>7</v>
      </c>
      <c r="K14" s="196" t="s">
        <v>198</v>
      </c>
      <c r="L14" s="186"/>
      <c r="M14" s="186"/>
      <c r="N14" s="188"/>
      <c r="O14" s="187" t="s">
        <v>210</v>
      </c>
      <c r="P14" s="188" t="s">
        <v>985</v>
      </c>
      <c r="Q14" s="186" t="s">
        <v>225</v>
      </c>
      <c r="R14" s="186" t="s">
        <v>248</v>
      </c>
      <c r="S14" s="188">
        <v>2</v>
      </c>
      <c r="T14" s="187" t="s">
        <v>210</v>
      </c>
      <c r="U14" s="33" t="s">
        <v>0</v>
      </c>
      <c r="V14" s="33" t="s">
        <v>198</v>
      </c>
      <c r="W14" s="33">
        <v>1</v>
      </c>
      <c r="X14" s="33">
        <f t="shared" si="1"/>
        <v>15</v>
      </c>
      <c r="Y14" s="33">
        <v>11</v>
      </c>
      <c r="Z14" s="34" t="s">
        <v>207</v>
      </c>
      <c r="AA14" s="551"/>
      <c r="AB14" s="552"/>
      <c r="AC14" s="552"/>
      <c r="AD14" s="552"/>
      <c r="AE14" s="552"/>
      <c r="AF14" s="552"/>
      <c r="AG14" s="552"/>
      <c r="AH14" s="121"/>
      <c r="AI14" s="523"/>
      <c r="AJ14" s="523"/>
      <c r="AK14" s="523"/>
      <c r="AL14" s="523"/>
      <c r="AM14" s="523"/>
      <c r="AN14" s="523"/>
      <c r="AO14" s="523"/>
      <c r="AP14" s="523"/>
      <c r="AQ14" s="578"/>
      <c r="AR14" s="552" t="s">
        <v>1198</v>
      </c>
      <c r="AS14" s="523"/>
      <c r="AT14" s="672"/>
    </row>
    <row r="15" spans="1:46" ht="12.75">
      <c r="A15" s="19">
        <v>11</v>
      </c>
      <c r="B15" s="212" t="s">
        <v>323</v>
      </c>
      <c r="C15" s="246" t="s">
        <v>264</v>
      </c>
      <c r="D15" s="221">
        <v>17</v>
      </c>
      <c r="E15" s="530" t="s">
        <v>1092</v>
      </c>
      <c r="F15" s="531" t="str">
        <f t="shared" si="0"/>
        <v>0011</v>
      </c>
      <c r="G15" s="193">
        <v>6</v>
      </c>
      <c r="H15" s="185" t="s">
        <v>542</v>
      </c>
      <c r="I15" s="194" t="s">
        <v>996</v>
      </c>
      <c r="J15" s="195">
        <v>7</v>
      </c>
      <c r="K15" s="196" t="s">
        <v>198</v>
      </c>
      <c r="L15" s="186"/>
      <c r="M15" s="186"/>
      <c r="N15" s="188"/>
      <c r="O15" s="187" t="s">
        <v>210</v>
      </c>
      <c r="P15" s="188" t="s">
        <v>985</v>
      </c>
      <c r="Q15" s="186" t="s">
        <v>225</v>
      </c>
      <c r="R15" s="186" t="s">
        <v>248</v>
      </c>
      <c r="S15" s="188">
        <v>1</v>
      </c>
      <c r="T15" s="187" t="s">
        <v>210</v>
      </c>
      <c r="U15" s="33" t="s">
        <v>0</v>
      </c>
      <c r="V15" s="33" t="s">
        <v>198</v>
      </c>
      <c r="W15" s="33">
        <v>1</v>
      </c>
      <c r="X15" s="33">
        <f t="shared" si="1"/>
        <v>14</v>
      </c>
      <c r="Y15" s="33">
        <v>10</v>
      </c>
      <c r="Z15" s="34" t="s">
        <v>208</v>
      </c>
      <c r="AA15" s="551"/>
      <c r="AB15" s="552"/>
      <c r="AC15" s="552"/>
      <c r="AD15" s="552"/>
      <c r="AE15" s="552"/>
      <c r="AF15" s="552"/>
      <c r="AG15" s="552"/>
      <c r="AH15" s="121"/>
      <c r="AI15" s="523"/>
      <c r="AJ15" s="523"/>
      <c r="AK15" s="523"/>
      <c r="AL15" s="523"/>
      <c r="AM15" s="523"/>
      <c r="AN15" s="523"/>
      <c r="AO15" s="523"/>
      <c r="AP15" s="523"/>
      <c r="AQ15" s="578"/>
      <c r="AR15" s="552" t="s">
        <v>1198</v>
      </c>
      <c r="AS15" s="523"/>
      <c r="AT15" s="672" t="s">
        <v>1414</v>
      </c>
    </row>
    <row r="16" spans="1:45" ht="12.75">
      <c r="A16" s="19">
        <v>12</v>
      </c>
      <c r="B16" s="182" t="s">
        <v>324</v>
      </c>
      <c r="C16" s="246" t="s">
        <v>264</v>
      </c>
      <c r="D16" s="221">
        <v>47</v>
      </c>
      <c r="E16" s="530" t="s">
        <v>1092</v>
      </c>
      <c r="F16" s="531" t="str">
        <f t="shared" si="0"/>
        <v>002F</v>
      </c>
      <c r="G16" s="193">
        <v>6</v>
      </c>
      <c r="H16" s="185" t="s">
        <v>542</v>
      </c>
      <c r="I16" s="194" t="s">
        <v>997</v>
      </c>
      <c r="J16" s="195">
        <v>7</v>
      </c>
      <c r="K16" s="196" t="s">
        <v>198</v>
      </c>
      <c r="L16" s="186"/>
      <c r="M16" s="186"/>
      <c r="N16" s="188"/>
      <c r="O16" s="187" t="s">
        <v>210</v>
      </c>
      <c r="P16" s="188" t="s">
        <v>985</v>
      </c>
      <c r="Q16" s="186" t="s">
        <v>225</v>
      </c>
      <c r="R16" s="186" t="s">
        <v>247</v>
      </c>
      <c r="S16" s="188">
        <v>6</v>
      </c>
      <c r="T16" s="187" t="s">
        <v>210</v>
      </c>
      <c r="U16" s="33" t="s">
        <v>0</v>
      </c>
      <c r="V16" s="33" t="s">
        <v>198</v>
      </c>
      <c r="W16" s="33">
        <v>1</v>
      </c>
      <c r="X16" s="33">
        <f t="shared" si="1"/>
        <v>14</v>
      </c>
      <c r="Y16" s="33">
        <v>10</v>
      </c>
      <c r="Z16" s="34" t="s">
        <v>207</v>
      </c>
      <c r="AA16" s="551"/>
      <c r="AB16" s="552"/>
      <c r="AC16" s="552"/>
      <c r="AD16" s="552"/>
      <c r="AE16" s="552"/>
      <c r="AF16" s="552"/>
      <c r="AG16" s="552"/>
      <c r="AH16" s="121"/>
      <c r="AI16" s="523"/>
      <c r="AJ16" s="523"/>
      <c r="AK16" s="523"/>
      <c r="AL16" s="523"/>
      <c r="AM16" s="523"/>
      <c r="AN16" s="523"/>
      <c r="AO16" s="523"/>
      <c r="AP16" s="523"/>
      <c r="AQ16" s="578"/>
      <c r="AR16" s="552" t="s">
        <v>1198</v>
      </c>
      <c r="AS16" s="523"/>
    </row>
    <row r="17" spans="1:46" ht="12.75">
      <c r="A17" s="19">
        <v>13</v>
      </c>
      <c r="B17" s="182" t="s">
        <v>325</v>
      </c>
      <c r="C17" s="246" t="s">
        <v>264</v>
      </c>
      <c r="D17" s="221">
        <v>87</v>
      </c>
      <c r="E17" s="530" t="s">
        <v>1092</v>
      </c>
      <c r="F17" s="531" t="str">
        <f t="shared" si="0"/>
        <v>0057</v>
      </c>
      <c r="G17" s="193">
        <v>6</v>
      </c>
      <c r="H17" s="185" t="s">
        <v>542</v>
      </c>
      <c r="I17" s="194" t="s">
        <v>998</v>
      </c>
      <c r="J17" s="195">
        <v>7</v>
      </c>
      <c r="K17" s="196" t="s">
        <v>198</v>
      </c>
      <c r="L17" s="186"/>
      <c r="M17" s="186"/>
      <c r="N17" s="188"/>
      <c r="O17" s="187" t="s">
        <v>210</v>
      </c>
      <c r="P17" s="188" t="s">
        <v>985</v>
      </c>
      <c r="Q17" s="186" t="s">
        <v>225</v>
      </c>
      <c r="R17" s="186" t="s">
        <v>247</v>
      </c>
      <c r="S17" s="188">
        <v>5</v>
      </c>
      <c r="T17" s="187" t="s">
        <v>210</v>
      </c>
      <c r="U17" s="33" t="s">
        <v>0</v>
      </c>
      <c r="V17" s="33" t="s">
        <v>198</v>
      </c>
      <c r="W17" s="33">
        <v>1</v>
      </c>
      <c r="X17" s="33">
        <f t="shared" si="1"/>
        <v>13</v>
      </c>
      <c r="Y17" s="33">
        <v>9</v>
      </c>
      <c r="Z17" s="34" t="s">
        <v>208</v>
      </c>
      <c r="AA17" s="551"/>
      <c r="AB17" s="552"/>
      <c r="AC17" s="552"/>
      <c r="AD17" s="552"/>
      <c r="AE17" s="552"/>
      <c r="AF17" s="552"/>
      <c r="AG17" s="552"/>
      <c r="AH17" s="121"/>
      <c r="AI17" s="523"/>
      <c r="AJ17" s="523"/>
      <c r="AK17" s="523"/>
      <c r="AL17" s="523"/>
      <c r="AM17" s="523"/>
      <c r="AN17" s="523"/>
      <c r="AO17" s="523"/>
      <c r="AP17" s="523"/>
      <c r="AQ17" s="578"/>
      <c r="AR17" s="552" t="s">
        <v>1198</v>
      </c>
      <c r="AS17" s="523"/>
      <c r="AT17" s="503"/>
    </row>
    <row r="18" spans="1:46" ht="12.75">
      <c r="A18" s="19">
        <v>14</v>
      </c>
      <c r="B18" s="182" t="s">
        <v>326</v>
      </c>
      <c r="C18" s="246" t="s">
        <v>264</v>
      </c>
      <c r="D18" s="221">
        <v>74</v>
      </c>
      <c r="E18" s="530" t="s">
        <v>1092</v>
      </c>
      <c r="F18" s="531" t="str">
        <f t="shared" si="0"/>
        <v>004A</v>
      </c>
      <c r="G18" s="193">
        <v>6</v>
      </c>
      <c r="H18" s="185" t="s">
        <v>542</v>
      </c>
      <c r="I18" s="194" t="s">
        <v>999</v>
      </c>
      <c r="J18" s="195">
        <v>7</v>
      </c>
      <c r="K18" s="196" t="s">
        <v>198</v>
      </c>
      <c r="L18" s="186"/>
      <c r="M18" s="186"/>
      <c r="N18" s="188"/>
      <c r="O18" s="187" t="s">
        <v>210</v>
      </c>
      <c r="P18" s="188" t="s">
        <v>985</v>
      </c>
      <c r="Q18" s="186" t="s">
        <v>225</v>
      </c>
      <c r="R18" s="186" t="s">
        <v>247</v>
      </c>
      <c r="S18" s="188">
        <v>4</v>
      </c>
      <c r="T18" s="187" t="s">
        <v>210</v>
      </c>
      <c r="U18" s="33" t="s">
        <v>0</v>
      </c>
      <c r="V18" s="33" t="s">
        <v>198</v>
      </c>
      <c r="W18" s="33">
        <v>1</v>
      </c>
      <c r="X18" s="33">
        <f t="shared" si="1"/>
        <v>13</v>
      </c>
      <c r="Y18" s="33">
        <v>9</v>
      </c>
      <c r="Z18" s="34" t="s">
        <v>207</v>
      </c>
      <c r="AA18" s="551"/>
      <c r="AB18" s="552"/>
      <c r="AC18" s="552"/>
      <c r="AD18" s="552"/>
      <c r="AE18" s="552"/>
      <c r="AF18" s="552"/>
      <c r="AG18" s="552"/>
      <c r="AH18" s="121"/>
      <c r="AI18" s="523"/>
      <c r="AJ18" s="523"/>
      <c r="AK18" s="523"/>
      <c r="AL18" s="523"/>
      <c r="AM18" s="523"/>
      <c r="AN18" s="523"/>
      <c r="AO18" s="523"/>
      <c r="AP18" s="523"/>
      <c r="AQ18" s="578"/>
      <c r="AR18" s="552" t="s">
        <v>1198</v>
      </c>
      <c r="AS18" s="523"/>
      <c r="AT18" s="503"/>
    </row>
    <row r="19" spans="1:46" ht="12.75">
      <c r="A19" s="19">
        <v>15</v>
      </c>
      <c r="B19" s="182" t="s">
        <v>327</v>
      </c>
      <c r="C19" s="246" t="s">
        <v>264</v>
      </c>
      <c r="D19" s="221">
        <v>466</v>
      </c>
      <c r="E19" s="530" t="s">
        <v>1092</v>
      </c>
      <c r="F19" s="531" t="str">
        <f t="shared" si="0"/>
        <v>01D2</v>
      </c>
      <c r="G19" s="193">
        <v>6</v>
      </c>
      <c r="H19" s="185" t="s">
        <v>542</v>
      </c>
      <c r="I19" s="194" t="s">
        <v>1000</v>
      </c>
      <c r="J19" s="195">
        <v>7</v>
      </c>
      <c r="K19" s="196" t="s">
        <v>198</v>
      </c>
      <c r="L19" s="186"/>
      <c r="M19" s="186"/>
      <c r="N19" s="188"/>
      <c r="O19" s="187" t="s">
        <v>210</v>
      </c>
      <c r="P19" s="188" t="s">
        <v>985</v>
      </c>
      <c r="Q19" s="186" t="s">
        <v>225</v>
      </c>
      <c r="R19" s="186" t="s">
        <v>247</v>
      </c>
      <c r="S19" s="188">
        <v>3</v>
      </c>
      <c r="T19" s="187" t="s">
        <v>210</v>
      </c>
      <c r="U19" s="33" t="s">
        <v>0</v>
      </c>
      <c r="V19" s="33" t="s">
        <v>198</v>
      </c>
      <c r="W19" s="33">
        <v>1</v>
      </c>
      <c r="X19" s="33">
        <f t="shared" si="1"/>
        <v>11</v>
      </c>
      <c r="Y19" s="33">
        <v>8</v>
      </c>
      <c r="Z19" s="34" t="s">
        <v>208</v>
      </c>
      <c r="AA19" s="551"/>
      <c r="AB19" s="552"/>
      <c r="AC19" s="552"/>
      <c r="AD19" s="552"/>
      <c r="AE19" s="552"/>
      <c r="AF19" s="552"/>
      <c r="AG19" s="552"/>
      <c r="AH19" s="121"/>
      <c r="AI19" s="523"/>
      <c r="AJ19" s="523"/>
      <c r="AK19" s="523"/>
      <c r="AL19" s="523"/>
      <c r="AM19" s="523"/>
      <c r="AN19" s="523"/>
      <c r="AO19" s="523"/>
      <c r="AP19" s="523"/>
      <c r="AQ19" s="578"/>
      <c r="AR19" s="552" t="s">
        <v>1198</v>
      </c>
      <c r="AS19" s="523"/>
      <c r="AT19" s="503"/>
    </row>
    <row r="20" spans="1:46" ht="12.75">
      <c r="A20" s="19">
        <v>16</v>
      </c>
      <c r="B20" s="212" t="s">
        <v>328</v>
      </c>
      <c r="C20" s="246" t="s">
        <v>264</v>
      </c>
      <c r="D20" s="221">
        <v>208</v>
      </c>
      <c r="E20" s="530" t="s">
        <v>1092</v>
      </c>
      <c r="F20" s="531" t="str">
        <f t="shared" si="0"/>
        <v>00D0</v>
      </c>
      <c r="G20" s="193">
        <v>6</v>
      </c>
      <c r="H20" s="185" t="s">
        <v>542</v>
      </c>
      <c r="I20" s="194" t="s">
        <v>1001</v>
      </c>
      <c r="J20" s="195">
        <v>7</v>
      </c>
      <c r="K20" s="196" t="s">
        <v>198</v>
      </c>
      <c r="L20" s="186"/>
      <c r="M20" s="186"/>
      <c r="N20" s="188"/>
      <c r="O20" s="187" t="s">
        <v>210</v>
      </c>
      <c r="P20" s="188" t="s">
        <v>985</v>
      </c>
      <c r="Q20" s="186" t="s">
        <v>225</v>
      </c>
      <c r="R20" s="186" t="s">
        <v>247</v>
      </c>
      <c r="S20" s="188">
        <v>2</v>
      </c>
      <c r="T20" s="187" t="s">
        <v>210</v>
      </c>
      <c r="U20" s="33" t="s">
        <v>0</v>
      </c>
      <c r="V20" s="33" t="s">
        <v>198</v>
      </c>
      <c r="W20" s="33">
        <v>1</v>
      </c>
      <c r="X20" s="33">
        <f t="shared" si="1"/>
        <v>11</v>
      </c>
      <c r="Y20" s="33">
        <v>8</v>
      </c>
      <c r="Z20" s="34" t="s">
        <v>207</v>
      </c>
      <c r="AA20" s="551"/>
      <c r="AB20" s="552"/>
      <c r="AC20" s="552"/>
      <c r="AD20" s="552"/>
      <c r="AE20" s="552"/>
      <c r="AF20" s="552"/>
      <c r="AG20" s="552"/>
      <c r="AH20" s="564" t="s">
        <v>1164</v>
      </c>
      <c r="AI20" s="523"/>
      <c r="AJ20" s="523"/>
      <c r="AK20" s="523"/>
      <c r="AL20" s="523"/>
      <c r="AM20" s="523"/>
      <c r="AN20" s="523"/>
      <c r="AO20" s="523"/>
      <c r="AP20" s="523"/>
      <c r="AQ20" s="578"/>
      <c r="AR20" s="552" t="s">
        <v>1198</v>
      </c>
      <c r="AS20" s="523"/>
      <c r="AT20" s="672" t="s">
        <v>1418</v>
      </c>
    </row>
    <row r="21" spans="1:46" ht="12.75">
      <c r="A21" s="19">
        <v>17</v>
      </c>
      <c r="B21" s="182" t="s">
        <v>329</v>
      </c>
      <c r="C21" s="246" t="s">
        <v>264</v>
      </c>
      <c r="D21" s="221">
        <v>334</v>
      </c>
      <c r="E21" s="530" t="s">
        <v>1092</v>
      </c>
      <c r="F21" s="531" t="str">
        <f t="shared" si="0"/>
        <v>014E</v>
      </c>
      <c r="G21" s="193">
        <v>6</v>
      </c>
      <c r="H21" s="185" t="s">
        <v>542</v>
      </c>
      <c r="I21" s="194" t="s">
        <v>1002</v>
      </c>
      <c r="J21" s="195">
        <v>7</v>
      </c>
      <c r="K21" s="196" t="s">
        <v>198</v>
      </c>
      <c r="L21" s="186"/>
      <c r="M21" s="186"/>
      <c r="N21" s="188"/>
      <c r="O21" s="187" t="s">
        <v>210</v>
      </c>
      <c r="P21" s="188" t="s">
        <v>985</v>
      </c>
      <c r="Q21" s="186" t="s">
        <v>225</v>
      </c>
      <c r="R21" s="186" t="s">
        <v>247</v>
      </c>
      <c r="S21" s="188">
        <v>1</v>
      </c>
      <c r="T21" s="187" t="s">
        <v>210</v>
      </c>
      <c r="U21" s="33" t="s">
        <v>0</v>
      </c>
      <c r="V21" s="33" t="s">
        <v>198</v>
      </c>
      <c r="W21" s="33">
        <v>1</v>
      </c>
      <c r="X21" s="33">
        <f t="shared" si="1"/>
        <v>10</v>
      </c>
      <c r="Y21" s="33">
        <v>7</v>
      </c>
      <c r="Z21" s="34" t="s">
        <v>208</v>
      </c>
      <c r="AA21" s="551"/>
      <c r="AB21" s="552"/>
      <c r="AC21" s="552"/>
      <c r="AD21" s="552"/>
      <c r="AE21" s="552"/>
      <c r="AF21" s="552"/>
      <c r="AG21" s="552"/>
      <c r="AH21" s="121"/>
      <c r="AI21" s="523"/>
      <c r="AJ21" s="523"/>
      <c r="AK21" s="523"/>
      <c r="AL21" s="523"/>
      <c r="AM21" s="523"/>
      <c r="AN21" s="523"/>
      <c r="AO21" s="523"/>
      <c r="AP21" s="523"/>
      <c r="AQ21" s="578"/>
      <c r="AR21" s="552" t="s">
        <v>1198</v>
      </c>
      <c r="AS21" s="523"/>
      <c r="AT21" s="673"/>
    </row>
    <row r="22" spans="1:46" ht="12.75">
      <c r="A22" s="19">
        <v>18</v>
      </c>
      <c r="B22" s="182" t="s">
        <v>330</v>
      </c>
      <c r="C22" s="246" t="s">
        <v>264</v>
      </c>
      <c r="D22" s="221">
        <v>23</v>
      </c>
      <c r="E22" s="530" t="s">
        <v>1092</v>
      </c>
      <c r="F22" s="531" t="str">
        <f t="shared" si="0"/>
        <v>0017</v>
      </c>
      <c r="G22" s="193">
        <v>6</v>
      </c>
      <c r="H22" s="185" t="s">
        <v>542</v>
      </c>
      <c r="I22" s="194" t="s">
        <v>1003</v>
      </c>
      <c r="J22" s="195">
        <v>7</v>
      </c>
      <c r="K22" s="196" t="s">
        <v>198</v>
      </c>
      <c r="L22" s="186"/>
      <c r="M22" s="186"/>
      <c r="N22" s="188"/>
      <c r="O22" s="187" t="s">
        <v>210</v>
      </c>
      <c r="P22" s="188" t="s">
        <v>985</v>
      </c>
      <c r="Q22" s="186" t="s">
        <v>225</v>
      </c>
      <c r="R22" s="186" t="s">
        <v>195</v>
      </c>
      <c r="S22" s="188">
        <v>5</v>
      </c>
      <c r="T22" s="187" t="s">
        <v>210</v>
      </c>
      <c r="U22" s="33" t="s">
        <v>0</v>
      </c>
      <c r="V22" s="33" t="s">
        <v>198</v>
      </c>
      <c r="W22" s="33">
        <v>1</v>
      </c>
      <c r="X22" s="33">
        <f t="shared" si="1"/>
        <v>10</v>
      </c>
      <c r="Y22" s="33">
        <v>7</v>
      </c>
      <c r="Z22" s="34" t="s">
        <v>207</v>
      </c>
      <c r="AA22" s="551"/>
      <c r="AB22" s="552"/>
      <c r="AC22" s="552"/>
      <c r="AD22" s="552"/>
      <c r="AE22" s="552"/>
      <c r="AF22" s="552"/>
      <c r="AG22" s="552"/>
      <c r="AH22" s="121"/>
      <c r="AI22" s="523"/>
      <c r="AJ22" s="523"/>
      <c r="AK22" s="523"/>
      <c r="AL22" s="523"/>
      <c r="AM22" s="523"/>
      <c r="AN22" s="523"/>
      <c r="AO22" s="523"/>
      <c r="AP22" s="523"/>
      <c r="AQ22" s="578"/>
      <c r="AR22" s="552" t="s">
        <v>1198</v>
      </c>
      <c r="AS22" s="523"/>
      <c r="AT22" s="672"/>
    </row>
    <row r="23" spans="1:47" ht="12.75">
      <c r="A23" s="19">
        <v>19</v>
      </c>
      <c r="B23" s="212" t="s">
        <v>331</v>
      </c>
      <c r="C23" s="246" t="s">
        <v>264</v>
      </c>
      <c r="D23" s="221">
        <v>534</v>
      </c>
      <c r="E23" s="530" t="s">
        <v>1092</v>
      </c>
      <c r="F23" s="531" t="str">
        <f t="shared" si="0"/>
        <v>0216</v>
      </c>
      <c r="G23" s="193">
        <v>6</v>
      </c>
      <c r="H23" s="185" t="s">
        <v>542</v>
      </c>
      <c r="I23" s="194" t="s">
        <v>1004</v>
      </c>
      <c r="J23" s="195">
        <v>7</v>
      </c>
      <c r="K23" s="196" t="s">
        <v>198</v>
      </c>
      <c r="L23" s="186"/>
      <c r="M23" s="186"/>
      <c r="N23" s="188"/>
      <c r="O23" s="187" t="s">
        <v>210</v>
      </c>
      <c r="P23" s="188" t="s">
        <v>985</v>
      </c>
      <c r="Q23" s="186" t="s">
        <v>225</v>
      </c>
      <c r="R23" s="186" t="s">
        <v>195</v>
      </c>
      <c r="S23" s="188">
        <v>4</v>
      </c>
      <c r="T23" s="187" t="s">
        <v>210</v>
      </c>
      <c r="U23" s="33" t="s">
        <v>0</v>
      </c>
      <c r="V23" s="33" t="s">
        <v>198</v>
      </c>
      <c r="W23" s="33">
        <v>1</v>
      </c>
      <c r="X23" s="33">
        <f t="shared" si="1"/>
        <v>9</v>
      </c>
      <c r="Y23" s="33">
        <v>6</v>
      </c>
      <c r="Z23" s="34" t="s">
        <v>208</v>
      </c>
      <c r="AA23" s="551"/>
      <c r="AB23" s="552"/>
      <c r="AC23" s="552"/>
      <c r="AD23" s="552"/>
      <c r="AE23" s="552"/>
      <c r="AF23" s="552"/>
      <c r="AG23" s="552"/>
      <c r="AH23" s="121"/>
      <c r="AI23" s="523"/>
      <c r="AJ23" s="523"/>
      <c r="AK23" s="523"/>
      <c r="AL23" s="523"/>
      <c r="AM23" s="523"/>
      <c r="AN23" s="523"/>
      <c r="AO23" s="523"/>
      <c r="AP23" s="523"/>
      <c r="AQ23" s="578"/>
      <c r="AR23" s="552" t="s">
        <v>1198</v>
      </c>
      <c r="AS23" s="523"/>
      <c r="AT23" s="672" t="s">
        <v>1419</v>
      </c>
      <c r="AU23" t="s">
        <v>1416</v>
      </c>
    </row>
    <row r="24" spans="1:46" ht="12.75">
      <c r="A24" s="19">
        <v>20</v>
      </c>
      <c r="B24" s="182" t="s">
        <v>332</v>
      </c>
      <c r="C24" s="246" t="s">
        <v>264</v>
      </c>
      <c r="D24" s="221">
        <v>461</v>
      </c>
      <c r="E24" s="530" t="s">
        <v>1092</v>
      </c>
      <c r="F24" s="531" t="str">
        <f t="shared" si="0"/>
        <v>01CD</v>
      </c>
      <c r="G24" s="193">
        <v>6</v>
      </c>
      <c r="H24" s="185" t="s">
        <v>542</v>
      </c>
      <c r="I24" s="194" t="s">
        <v>1005</v>
      </c>
      <c r="J24" s="195">
        <v>7</v>
      </c>
      <c r="K24" s="196" t="s">
        <v>198</v>
      </c>
      <c r="L24" s="186"/>
      <c r="M24" s="186"/>
      <c r="N24" s="188"/>
      <c r="O24" s="187" t="s">
        <v>210</v>
      </c>
      <c r="P24" s="188" t="s">
        <v>985</v>
      </c>
      <c r="Q24" s="186" t="s">
        <v>225</v>
      </c>
      <c r="R24" s="186" t="s">
        <v>195</v>
      </c>
      <c r="S24" s="188">
        <v>3</v>
      </c>
      <c r="T24" s="187" t="s">
        <v>210</v>
      </c>
      <c r="U24" s="33" t="s">
        <v>0</v>
      </c>
      <c r="V24" s="33" t="s">
        <v>198</v>
      </c>
      <c r="W24" s="33">
        <v>1</v>
      </c>
      <c r="X24" s="33">
        <f t="shared" si="1"/>
        <v>9</v>
      </c>
      <c r="Y24" s="33">
        <v>6</v>
      </c>
      <c r="Z24" s="34" t="s">
        <v>207</v>
      </c>
      <c r="AA24" s="551"/>
      <c r="AB24" s="552"/>
      <c r="AC24" s="552"/>
      <c r="AD24" s="552"/>
      <c r="AE24" s="552"/>
      <c r="AF24" s="552"/>
      <c r="AG24" s="552"/>
      <c r="AH24" s="121"/>
      <c r="AI24" s="523"/>
      <c r="AJ24" s="523"/>
      <c r="AK24" s="523"/>
      <c r="AL24" s="523"/>
      <c r="AM24" s="523"/>
      <c r="AN24" s="523"/>
      <c r="AO24" s="523"/>
      <c r="AP24" s="523"/>
      <c r="AQ24" s="578"/>
      <c r="AR24" s="552" t="s">
        <v>1198</v>
      </c>
      <c r="AS24" s="523"/>
      <c r="AT24" s="672" t="s">
        <v>1420</v>
      </c>
    </row>
    <row r="25" spans="1:46" ht="12.75">
      <c r="A25" s="19">
        <v>21</v>
      </c>
      <c r="B25" s="182" t="s">
        <v>333</v>
      </c>
      <c r="C25" s="246" t="s">
        <v>264</v>
      </c>
      <c r="D25" s="221">
        <v>449</v>
      </c>
      <c r="E25" s="530" t="s">
        <v>1092</v>
      </c>
      <c r="F25" s="531" t="str">
        <f t="shared" si="0"/>
        <v>01C1</v>
      </c>
      <c r="G25" s="193">
        <v>6</v>
      </c>
      <c r="H25" s="185" t="s">
        <v>542</v>
      </c>
      <c r="I25" s="194" t="s">
        <v>1006</v>
      </c>
      <c r="J25" s="195">
        <v>7</v>
      </c>
      <c r="K25" s="196" t="s">
        <v>198</v>
      </c>
      <c r="L25" s="186"/>
      <c r="M25" s="186"/>
      <c r="N25" s="188"/>
      <c r="O25" s="187" t="s">
        <v>210</v>
      </c>
      <c r="P25" s="188" t="s">
        <v>985</v>
      </c>
      <c r="Q25" s="186" t="s">
        <v>225</v>
      </c>
      <c r="R25" s="186" t="s">
        <v>195</v>
      </c>
      <c r="S25" s="188">
        <v>2</v>
      </c>
      <c r="T25" s="187" t="s">
        <v>210</v>
      </c>
      <c r="U25" s="33" t="s">
        <v>0</v>
      </c>
      <c r="V25" s="33" t="s">
        <v>198</v>
      </c>
      <c r="W25" s="33">
        <v>1</v>
      </c>
      <c r="X25" s="33">
        <f t="shared" si="1"/>
        <v>8</v>
      </c>
      <c r="Y25" s="33">
        <v>5</v>
      </c>
      <c r="Z25" s="34" t="s">
        <v>208</v>
      </c>
      <c r="AA25" s="551"/>
      <c r="AB25" s="552"/>
      <c r="AC25" s="552"/>
      <c r="AD25" s="552"/>
      <c r="AE25" s="552"/>
      <c r="AF25" s="552"/>
      <c r="AG25" s="552"/>
      <c r="AH25" s="121"/>
      <c r="AI25" s="523"/>
      <c r="AJ25" s="523"/>
      <c r="AK25" s="523"/>
      <c r="AL25" s="523"/>
      <c r="AM25" s="523"/>
      <c r="AN25" s="523"/>
      <c r="AO25" s="523"/>
      <c r="AP25" s="523"/>
      <c r="AQ25" s="578"/>
      <c r="AR25" s="552" t="s">
        <v>1198</v>
      </c>
      <c r="AS25" s="523"/>
      <c r="AT25" s="672"/>
    </row>
    <row r="26" spans="1:46" ht="12.75">
      <c r="A26" s="19">
        <v>22</v>
      </c>
      <c r="B26" s="182" t="s">
        <v>334</v>
      </c>
      <c r="C26" s="246" t="s">
        <v>264</v>
      </c>
      <c r="D26" s="221">
        <v>472</v>
      </c>
      <c r="E26" s="562" t="s">
        <v>1092</v>
      </c>
      <c r="F26" s="531" t="str">
        <f t="shared" si="0"/>
        <v>01D8</v>
      </c>
      <c r="G26" s="193">
        <v>6</v>
      </c>
      <c r="H26" s="185" t="s">
        <v>542</v>
      </c>
      <c r="I26" s="194" t="s">
        <v>1007</v>
      </c>
      <c r="J26" s="195">
        <v>7</v>
      </c>
      <c r="K26" s="196" t="s">
        <v>198</v>
      </c>
      <c r="L26" s="186"/>
      <c r="M26" s="186"/>
      <c r="N26" s="188"/>
      <c r="O26" s="187" t="s">
        <v>210</v>
      </c>
      <c r="P26" s="188" t="s">
        <v>985</v>
      </c>
      <c r="Q26" s="186" t="s">
        <v>225</v>
      </c>
      <c r="R26" s="186" t="s">
        <v>195</v>
      </c>
      <c r="S26" s="188">
        <v>1</v>
      </c>
      <c r="T26" s="187" t="s">
        <v>210</v>
      </c>
      <c r="U26" s="33" t="s">
        <v>0</v>
      </c>
      <c r="V26" s="33" t="s">
        <v>198</v>
      </c>
      <c r="W26" s="33">
        <v>1</v>
      </c>
      <c r="X26" s="33">
        <f t="shared" si="1"/>
        <v>8</v>
      </c>
      <c r="Y26" s="33">
        <v>5</v>
      </c>
      <c r="Z26" s="34" t="s">
        <v>207</v>
      </c>
      <c r="AA26" s="551"/>
      <c r="AB26" s="552"/>
      <c r="AC26" s="552"/>
      <c r="AD26" s="552"/>
      <c r="AE26" s="552"/>
      <c r="AF26" s="552"/>
      <c r="AG26" s="552"/>
      <c r="AH26" s="121"/>
      <c r="AI26" s="523"/>
      <c r="AJ26" s="523"/>
      <c r="AK26" s="523"/>
      <c r="AL26" s="523"/>
      <c r="AM26" s="523"/>
      <c r="AN26" s="523"/>
      <c r="AO26" s="523"/>
      <c r="AP26" s="523"/>
      <c r="AQ26" s="578"/>
      <c r="AR26" s="552" t="s">
        <v>1198</v>
      </c>
      <c r="AS26" s="523"/>
      <c r="AT26" s="503"/>
    </row>
    <row r="27" spans="1:46" ht="12.75">
      <c r="A27" s="41"/>
      <c r="B27" s="42"/>
      <c r="C27" s="136"/>
      <c r="D27" s="137"/>
      <c r="E27" s="559"/>
      <c r="F27" s="558"/>
      <c r="G27" s="51"/>
      <c r="H27" s="51"/>
      <c r="I27" s="41"/>
      <c r="J27" s="60"/>
      <c r="K27" s="41"/>
      <c r="L27" s="41"/>
      <c r="M27" s="41"/>
      <c r="N27" s="41"/>
      <c r="O27" s="46"/>
      <c r="P27" s="47"/>
      <c r="Q27" s="41"/>
      <c r="R27" s="41"/>
      <c r="S27" s="41"/>
      <c r="T27" s="46"/>
      <c r="U27" s="41"/>
      <c r="V27" s="41"/>
      <c r="W27" s="41"/>
      <c r="X27" s="41"/>
      <c r="Y27" s="67"/>
      <c r="Z27" s="67"/>
      <c r="AA27" s="67"/>
      <c r="AB27" s="67"/>
      <c r="AC27" s="67"/>
      <c r="AD27" s="67"/>
      <c r="AE27" s="67"/>
      <c r="AF27" s="67"/>
      <c r="AG27" s="67"/>
      <c r="AH27" s="67"/>
      <c r="AI27" s="67"/>
      <c r="AJ27" s="67"/>
      <c r="AK27" s="67"/>
      <c r="AL27" s="67"/>
      <c r="AM27" s="67"/>
      <c r="AN27" s="67"/>
      <c r="AO27" s="67"/>
      <c r="AP27" s="67"/>
      <c r="AQ27" s="644"/>
      <c r="AR27" s="644"/>
      <c r="AS27" s="67"/>
      <c r="AT27" s="109"/>
    </row>
    <row r="28" spans="1:46" ht="12.75">
      <c r="A28" s="19">
        <v>23</v>
      </c>
      <c r="B28" s="182" t="s">
        <v>303</v>
      </c>
      <c r="C28" s="246" t="s">
        <v>264</v>
      </c>
      <c r="D28" s="221">
        <v>469</v>
      </c>
      <c r="E28" s="530" t="s">
        <v>1092</v>
      </c>
      <c r="F28" s="531" t="str">
        <f aca="true" t="shared" si="2" ref="F28:F55">DEC2HEX(D28,4)</f>
        <v>01D5</v>
      </c>
      <c r="G28" s="339">
        <v>8</v>
      </c>
      <c r="H28" s="185" t="s">
        <v>982</v>
      </c>
      <c r="I28" s="186" t="s">
        <v>983</v>
      </c>
      <c r="J28" s="195">
        <v>7</v>
      </c>
      <c r="K28" s="186" t="s">
        <v>1100</v>
      </c>
      <c r="L28" s="186">
        <v>3</v>
      </c>
      <c r="M28" s="186">
        <v>8</v>
      </c>
      <c r="N28" s="340" t="s">
        <v>195</v>
      </c>
      <c r="O28" s="341" t="s">
        <v>212</v>
      </c>
      <c r="P28" s="188" t="s">
        <v>985</v>
      </c>
      <c r="Q28" s="186" t="s">
        <v>225</v>
      </c>
      <c r="R28" s="340" t="s">
        <v>205</v>
      </c>
      <c r="S28" s="340">
        <v>5</v>
      </c>
      <c r="T28" s="341" t="s">
        <v>212</v>
      </c>
      <c r="U28" s="33" t="s">
        <v>0</v>
      </c>
      <c r="V28" s="33" t="s">
        <v>198</v>
      </c>
      <c r="W28" s="33">
        <v>1</v>
      </c>
      <c r="X28" s="33">
        <f aca="true" t="shared" si="3" ref="X28:X55">IF(Y28&lt;9,Y28+3,Y28+4)</f>
        <v>7</v>
      </c>
      <c r="Y28" s="33">
        <v>4</v>
      </c>
      <c r="Z28" s="34" t="s">
        <v>208</v>
      </c>
      <c r="AA28" s="551"/>
      <c r="AB28" s="552"/>
      <c r="AC28" s="552"/>
      <c r="AD28" s="552"/>
      <c r="AE28" s="552"/>
      <c r="AF28" s="552"/>
      <c r="AG28" s="552"/>
      <c r="AH28" s="121"/>
      <c r="AI28" s="523"/>
      <c r="AJ28" s="523"/>
      <c r="AK28" s="523"/>
      <c r="AL28" s="523"/>
      <c r="AM28" s="523"/>
      <c r="AN28" s="523"/>
      <c r="AO28" s="523"/>
      <c r="AP28" s="523"/>
      <c r="AQ28" s="578"/>
      <c r="AR28" s="552" t="s">
        <v>1198</v>
      </c>
      <c r="AS28" s="523"/>
      <c r="AT28" s="507"/>
    </row>
    <row r="29" spans="1:46" ht="12.75">
      <c r="A29" s="19">
        <v>24</v>
      </c>
      <c r="B29" s="347" t="s">
        <v>304</v>
      </c>
      <c r="C29" s="348" t="s">
        <v>264</v>
      </c>
      <c r="D29" s="349">
        <v>679</v>
      </c>
      <c r="E29" s="560" t="s">
        <v>1092</v>
      </c>
      <c r="F29" s="554" t="str">
        <f t="shared" si="2"/>
        <v>02A7</v>
      </c>
      <c r="G29" s="350">
        <v>8</v>
      </c>
      <c r="H29" s="351" t="s">
        <v>982</v>
      </c>
      <c r="I29" s="352" t="s">
        <v>983</v>
      </c>
      <c r="J29" s="353">
        <v>7</v>
      </c>
      <c r="K29" s="352" t="s">
        <v>1100</v>
      </c>
      <c r="L29" s="352">
        <v>3</v>
      </c>
      <c r="M29" s="352">
        <v>7</v>
      </c>
      <c r="N29" s="352" t="s">
        <v>984</v>
      </c>
      <c r="O29" s="354" t="s">
        <v>214</v>
      </c>
      <c r="P29" s="355" t="s">
        <v>985</v>
      </c>
      <c r="Q29" s="352" t="s">
        <v>225</v>
      </c>
      <c r="R29" s="352" t="s">
        <v>205</v>
      </c>
      <c r="S29" s="352">
        <v>5</v>
      </c>
      <c r="T29" s="354" t="s">
        <v>214</v>
      </c>
      <c r="U29" s="39" t="s">
        <v>0</v>
      </c>
      <c r="V29" s="39" t="s">
        <v>984</v>
      </c>
      <c r="W29" s="39">
        <v>4</v>
      </c>
      <c r="X29" s="39">
        <f t="shared" si="3"/>
        <v>5</v>
      </c>
      <c r="Y29" s="39">
        <v>2</v>
      </c>
      <c r="Z29" s="40" t="s">
        <v>208</v>
      </c>
      <c r="AA29" s="551"/>
      <c r="AB29" s="552"/>
      <c r="AC29" s="552"/>
      <c r="AD29" s="552"/>
      <c r="AE29" s="552"/>
      <c r="AF29" s="552"/>
      <c r="AG29" s="552"/>
      <c r="AH29" s="121"/>
      <c r="AI29" s="523"/>
      <c r="AJ29" s="523"/>
      <c r="AK29" s="523"/>
      <c r="AL29" s="523"/>
      <c r="AM29" s="523"/>
      <c r="AN29" s="523"/>
      <c r="AO29" s="523"/>
      <c r="AP29" s="523"/>
      <c r="AQ29" s="578"/>
      <c r="AR29" s="552" t="s">
        <v>1198</v>
      </c>
      <c r="AS29" s="523"/>
      <c r="AT29" s="503"/>
    </row>
    <row r="30" spans="1:46" ht="12.75">
      <c r="A30" s="19">
        <v>25</v>
      </c>
      <c r="B30" s="182" t="s">
        <v>305</v>
      </c>
      <c r="C30" s="246" t="s">
        <v>264</v>
      </c>
      <c r="D30" s="221">
        <v>544</v>
      </c>
      <c r="E30" s="530" t="s">
        <v>1092</v>
      </c>
      <c r="F30" s="531" t="str">
        <f t="shared" si="2"/>
        <v>0220</v>
      </c>
      <c r="G30" s="339">
        <v>8</v>
      </c>
      <c r="H30" s="185" t="s">
        <v>982</v>
      </c>
      <c r="I30" s="186" t="s">
        <v>983</v>
      </c>
      <c r="J30" s="195">
        <v>7</v>
      </c>
      <c r="K30" s="186" t="s">
        <v>1100</v>
      </c>
      <c r="L30" s="186">
        <v>3</v>
      </c>
      <c r="M30" s="186">
        <v>6</v>
      </c>
      <c r="N30" s="186" t="s">
        <v>984</v>
      </c>
      <c r="O30" s="187" t="s">
        <v>213</v>
      </c>
      <c r="P30" s="188" t="s">
        <v>985</v>
      </c>
      <c r="Q30" s="186" t="s">
        <v>225</v>
      </c>
      <c r="R30" s="186" t="s">
        <v>205</v>
      </c>
      <c r="S30" s="186">
        <v>5</v>
      </c>
      <c r="T30" s="187" t="s">
        <v>213</v>
      </c>
      <c r="U30" s="33" t="s">
        <v>0</v>
      </c>
      <c r="V30" s="33" t="s">
        <v>198</v>
      </c>
      <c r="W30" s="33">
        <v>1</v>
      </c>
      <c r="X30" s="33">
        <f t="shared" si="3"/>
        <v>7</v>
      </c>
      <c r="Y30" s="33">
        <v>4</v>
      </c>
      <c r="Z30" s="34" t="s">
        <v>207</v>
      </c>
      <c r="AA30" s="551"/>
      <c r="AB30" s="552"/>
      <c r="AC30" s="552"/>
      <c r="AD30" s="552"/>
      <c r="AE30" s="552"/>
      <c r="AF30" s="552"/>
      <c r="AG30" s="552"/>
      <c r="AH30" s="121"/>
      <c r="AI30" s="523"/>
      <c r="AJ30" s="523"/>
      <c r="AK30" s="523"/>
      <c r="AL30" s="523"/>
      <c r="AM30" s="523"/>
      <c r="AN30" s="523"/>
      <c r="AO30" s="523"/>
      <c r="AP30" s="523"/>
      <c r="AQ30" s="578"/>
      <c r="AR30" s="552" t="s">
        <v>1198</v>
      </c>
      <c r="AS30" s="523"/>
      <c r="AT30" s="673" t="s">
        <v>1221</v>
      </c>
    </row>
    <row r="31" spans="1:46" ht="12.75">
      <c r="A31" s="19">
        <v>26</v>
      </c>
      <c r="B31" s="182" t="s">
        <v>981</v>
      </c>
      <c r="C31" s="246" t="s">
        <v>264</v>
      </c>
      <c r="D31" s="221">
        <v>678</v>
      </c>
      <c r="E31" s="530" t="s">
        <v>1092</v>
      </c>
      <c r="F31" s="531" t="str">
        <f t="shared" si="2"/>
        <v>02A6</v>
      </c>
      <c r="G31" s="339">
        <v>8</v>
      </c>
      <c r="H31" s="185" t="s">
        <v>982</v>
      </c>
      <c r="I31" s="186" t="s">
        <v>983</v>
      </c>
      <c r="J31" s="195">
        <v>7</v>
      </c>
      <c r="K31" s="186" t="s">
        <v>1100</v>
      </c>
      <c r="L31" s="186">
        <v>3</v>
      </c>
      <c r="M31" s="186">
        <v>5</v>
      </c>
      <c r="N31" s="186" t="s">
        <v>984</v>
      </c>
      <c r="O31" s="187" t="s">
        <v>212</v>
      </c>
      <c r="P31" s="188" t="s">
        <v>985</v>
      </c>
      <c r="Q31" s="186" t="s">
        <v>225</v>
      </c>
      <c r="R31" s="186" t="s">
        <v>205</v>
      </c>
      <c r="S31" s="186">
        <v>5</v>
      </c>
      <c r="T31" s="187" t="s">
        <v>212</v>
      </c>
      <c r="U31" s="33" t="s">
        <v>0</v>
      </c>
      <c r="V31" s="33" t="s">
        <v>198</v>
      </c>
      <c r="W31" s="33">
        <v>1</v>
      </c>
      <c r="X31" s="33">
        <f t="shared" si="3"/>
        <v>6</v>
      </c>
      <c r="Y31" s="33">
        <v>3</v>
      </c>
      <c r="Z31" s="34" t="s">
        <v>208</v>
      </c>
      <c r="AA31" s="551"/>
      <c r="AB31" s="552"/>
      <c r="AC31" s="552"/>
      <c r="AD31" s="552"/>
      <c r="AE31" s="552"/>
      <c r="AF31" s="552"/>
      <c r="AG31" s="552"/>
      <c r="AH31" s="564" t="s">
        <v>1193</v>
      </c>
      <c r="AI31" s="523"/>
      <c r="AJ31" s="523"/>
      <c r="AK31" s="523"/>
      <c r="AL31" s="523"/>
      <c r="AM31" s="523"/>
      <c r="AN31" s="523"/>
      <c r="AO31" s="523"/>
      <c r="AP31" s="523"/>
      <c r="AQ31" s="578"/>
      <c r="AR31" s="552" t="s">
        <v>1198</v>
      </c>
      <c r="AS31" s="523"/>
      <c r="AT31" s="503"/>
    </row>
    <row r="32" spans="1:47" ht="12.75">
      <c r="A32" s="19">
        <v>27</v>
      </c>
      <c r="B32" s="750" t="s">
        <v>306</v>
      </c>
      <c r="C32" s="348" t="s">
        <v>264</v>
      </c>
      <c r="D32" s="349">
        <v>559</v>
      </c>
      <c r="E32" s="560" t="s">
        <v>1092</v>
      </c>
      <c r="F32" s="554" t="str">
        <f t="shared" si="2"/>
        <v>022F</v>
      </c>
      <c r="G32" s="350">
        <v>8</v>
      </c>
      <c r="H32" s="351" t="s">
        <v>982</v>
      </c>
      <c r="I32" s="352" t="s">
        <v>983</v>
      </c>
      <c r="J32" s="353">
        <v>7</v>
      </c>
      <c r="K32" s="352" t="s">
        <v>1100</v>
      </c>
      <c r="L32" s="352">
        <v>3</v>
      </c>
      <c r="M32" s="352">
        <v>4</v>
      </c>
      <c r="N32" s="352" t="s">
        <v>683</v>
      </c>
      <c r="O32" s="354" t="s">
        <v>222</v>
      </c>
      <c r="P32" s="355" t="s">
        <v>985</v>
      </c>
      <c r="Q32" s="352" t="s">
        <v>225</v>
      </c>
      <c r="R32" s="352" t="s">
        <v>205</v>
      </c>
      <c r="S32" s="352">
        <v>4</v>
      </c>
      <c r="T32" s="354" t="s">
        <v>216</v>
      </c>
      <c r="U32" s="39" t="s">
        <v>0</v>
      </c>
      <c r="V32" s="39" t="s">
        <v>984</v>
      </c>
      <c r="W32" s="39">
        <v>4</v>
      </c>
      <c r="X32" s="39">
        <f t="shared" si="3"/>
        <v>5</v>
      </c>
      <c r="Y32" s="39">
        <v>2</v>
      </c>
      <c r="Z32" s="40" t="s">
        <v>207</v>
      </c>
      <c r="AA32" s="551"/>
      <c r="AB32" s="552"/>
      <c r="AC32" s="552"/>
      <c r="AD32" s="617"/>
      <c r="AE32" s="617"/>
      <c r="AF32" s="617"/>
      <c r="AG32" s="617"/>
      <c r="AH32" s="121"/>
      <c r="AI32" s="523"/>
      <c r="AJ32" s="523"/>
      <c r="AK32" s="523"/>
      <c r="AL32" s="523"/>
      <c r="AM32" s="523"/>
      <c r="AN32" s="523"/>
      <c r="AO32" s="523"/>
      <c r="AP32" s="523"/>
      <c r="AQ32" s="578"/>
      <c r="AR32" s="552" t="s">
        <v>1198</v>
      </c>
      <c r="AS32" s="523"/>
      <c r="AT32" s="612" t="s">
        <v>1415</v>
      </c>
      <c r="AU32" t="s">
        <v>1421</v>
      </c>
    </row>
    <row r="33" spans="1:46" ht="12.75">
      <c r="A33" s="19">
        <v>28</v>
      </c>
      <c r="B33" s="182" t="s">
        <v>307</v>
      </c>
      <c r="C33" s="246" t="s">
        <v>264</v>
      </c>
      <c r="D33" s="221">
        <v>649</v>
      </c>
      <c r="E33" s="530" t="s">
        <v>1092</v>
      </c>
      <c r="F33" s="531" t="str">
        <f t="shared" si="2"/>
        <v>0289</v>
      </c>
      <c r="G33" s="339">
        <v>6</v>
      </c>
      <c r="H33" s="185" t="s">
        <v>982</v>
      </c>
      <c r="I33" s="186" t="s">
        <v>983</v>
      </c>
      <c r="J33" s="195">
        <v>7</v>
      </c>
      <c r="K33" s="186" t="s">
        <v>1100</v>
      </c>
      <c r="L33" s="186">
        <v>3</v>
      </c>
      <c r="M33" s="186">
        <v>3</v>
      </c>
      <c r="N33" s="186" t="s">
        <v>683</v>
      </c>
      <c r="O33" s="187" t="s">
        <v>221</v>
      </c>
      <c r="P33" s="188" t="s">
        <v>985</v>
      </c>
      <c r="Q33" s="186" t="s">
        <v>225</v>
      </c>
      <c r="R33" s="186" t="s">
        <v>205</v>
      </c>
      <c r="S33" s="186">
        <v>4</v>
      </c>
      <c r="T33" s="187" t="s">
        <v>215</v>
      </c>
      <c r="U33" s="33" t="s">
        <v>0</v>
      </c>
      <c r="V33" s="33" t="s">
        <v>198</v>
      </c>
      <c r="W33" s="33">
        <v>1</v>
      </c>
      <c r="X33" s="33">
        <f t="shared" si="3"/>
        <v>6</v>
      </c>
      <c r="Y33" s="33">
        <v>3</v>
      </c>
      <c r="Z33" s="34" t="s">
        <v>207</v>
      </c>
      <c r="AA33" s="551"/>
      <c r="AB33" s="552"/>
      <c r="AC33" s="552"/>
      <c r="AD33" s="552"/>
      <c r="AE33" s="552"/>
      <c r="AF33" s="552"/>
      <c r="AG33" s="552"/>
      <c r="AH33" s="121"/>
      <c r="AI33" s="523"/>
      <c r="AJ33" s="523"/>
      <c r="AK33" s="523"/>
      <c r="AL33" s="523"/>
      <c r="AM33" s="523"/>
      <c r="AN33" s="523"/>
      <c r="AO33" s="523"/>
      <c r="AP33" s="523"/>
      <c r="AQ33" s="578"/>
      <c r="AR33" s="552" t="s">
        <v>1198</v>
      </c>
      <c r="AS33" s="523"/>
      <c r="AT33" s="503"/>
    </row>
    <row r="34" spans="1:46" ht="13.5" thickBot="1">
      <c r="A34" s="150">
        <v>29</v>
      </c>
      <c r="B34" s="356" t="s">
        <v>308</v>
      </c>
      <c r="C34" s="348" t="s">
        <v>264</v>
      </c>
      <c r="D34" s="349">
        <v>462</v>
      </c>
      <c r="E34" s="560" t="s">
        <v>1092</v>
      </c>
      <c r="F34" s="554" t="str">
        <f t="shared" si="2"/>
        <v>01CE</v>
      </c>
      <c r="G34" s="357">
        <v>3</v>
      </c>
      <c r="H34" s="358" t="s">
        <v>982</v>
      </c>
      <c r="I34" s="359" t="s">
        <v>983</v>
      </c>
      <c r="J34" s="360">
        <v>7</v>
      </c>
      <c r="K34" s="359" t="s">
        <v>1100</v>
      </c>
      <c r="L34" s="359">
        <v>3</v>
      </c>
      <c r="M34" s="359">
        <v>2</v>
      </c>
      <c r="N34" s="359" t="s">
        <v>683</v>
      </c>
      <c r="O34" s="361" t="s">
        <v>220</v>
      </c>
      <c r="P34" s="362" t="s">
        <v>985</v>
      </c>
      <c r="Q34" s="359" t="s">
        <v>225</v>
      </c>
      <c r="R34" s="359" t="s">
        <v>205</v>
      </c>
      <c r="S34" s="359">
        <v>4</v>
      </c>
      <c r="T34" s="361" t="s">
        <v>210</v>
      </c>
      <c r="U34" s="151" t="s">
        <v>0</v>
      </c>
      <c r="V34" s="151" t="s">
        <v>984</v>
      </c>
      <c r="W34" s="151">
        <v>4</v>
      </c>
      <c r="X34" s="151">
        <f t="shared" si="3"/>
        <v>4</v>
      </c>
      <c r="Y34" s="151">
        <v>1</v>
      </c>
      <c r="Z34" s="152" t="s">
        <v>208</v>
      </c>
      <c r="AA34" s="551"/>
      <c r="AB34" s="552"/>
      <c r="AC34" s="552"/>
      <c r="AD34" s="552"/>
      <c r="AE34" s="552"/>
      <c r="AF34" s="552"/>
      <c r="AG34" s="552"/>
      <c r="AH34" s="564" t="s">
        <v>1193</v>
      </c>
      <c r="AI34" s="523"/>
      <c r="AJ34" s="523"/>
      <c r="AK34" s="523"/>
      <c r="AL34" s="523"/>
      <c r="AM34" s="523"/>
      <c r="AN34" s="523"/>
      <c r="AO34" s="523"/>
      <c r="AP34" s="523"/>
      <c r="AQ34" s="578"/>
      <c r="AR34" s="552" t="s">
        <v>1198</v>
      </c>
      <c r="AS34" s="523"/>
      <c r="AT34" s="508"/>
    </row>
    <row r="35" spans="1:46" ht="12.75">
      <c r="A35" s="72">
        <v>30</v>
      </c>
      <c r="B35" s="324" t="s">
        <v>980</v>
      </c>
      <c r="C35" s="342" t="s">
        <v>264</v>
      </c>
      <c r="D35" s="221">
        <v>513</v>
      </c>
      <c r="E35" s="530" t="s">
        <v>1092</v>
      </c>
      <c r="F35" s="555" t="str">
        <f t="shared" si="2"/>
        <v>0201</v>
      </c>
      <c r="G35" s="343">
        <v>7</v>
      </c>
      <c r="H35" s="327" t="s">
        <v>982</v>
      </c>
      <c r="I35" s="344" t="s">
        <v>983</v>
      </c>
      <c r="J35" s="328">
        <v>7</v>
      </c>
      <c r="K35" s="344" t="s">
        <v>1100</v>
      </c>
      <c r="L35" s="344">
        <v>3</v>
      </c>
      <c r="M35" s="344">
        <v>1</v>
      </c>
      <c r="N35" s="344" t="s">
        <v>683</v>
      </c>
      <c r="O35" s="345" t="s">
        <v>219</v>
      </c>
      <c r="P35" s="346" t="s">
        <v>985</v>
      </c>
      <c r="Q35" s="344" t="s">
        <v>225</v>
      </c>
      <c r="R35" s="344" t="s">
        <v>205</v>
      </c>
      <c r="S35" s="344">
        <v>4</v>
      </c>
      <c r="T35" s="345" t="s">
        <v>214</v>
      </c>
      <c r="U35" s="147" t="s">
        <v>0</v>
      </c>
      <c r="V35" s="147" t="s">
        <v>198</v>
      </c>
      <c r="W35" s="147">
        <v>1</v>
      </c>
      <c r="X35" s="147">
        <f t="shared" si="3"/>
        <v>5</v>
      </c>
      <c r="Y35" s="147">
        <v>2</v>
      </c>
      <c r="Z35" s="148" t="s">
        <v>208</v>
      </c>
      <c r="AA35" s="551"/>
      <c r="AB35" s="552"/>
      <c r="AC35" s="552"/>
      <c r="AD35" s="552"/>
      <c r="AE35" s="552"/>
      <c r="AF35" s="552"/>
      <c r="AG35" s="552"/>
      <c r="AH35" s="149"/>
      <c r="AI35" s="523"/>
      <c r="AJ35" s="523"/>
      <c r="AK35" s="523"/>
      <c r="AL35" s="523"/>
      <c r="AM35" s="523"/>
      <c r="AN35" s="523"/>
      <c r="AO35" s="523"/>
      <c r="AP35" s="523"/>
      <c r="AQ35" s="578"/>
      <c r="AR35" s="552" t="s">
        <v>1198</v>
      </c>
      <c r="AS35" s="523"/>
      <c r="AT35" s="509"/>
    </row>
    <row r="36" spans="1:46" ht="12.75">
      <c r="A36" s="19">
        <v>31</v>
      </c>
      <c r="B36" s="347" t="s">
        <v>309</v>
      </c>
      <c r="C36" s="363" t="s">
        <v>264</v>
      </c>
      <c r="D36" s="349">
        <v>411</v>
      </c>
      <c r="E36" s="560" t="s">
        <v>1092</v>
      </c>
      <c r="F36" s="556" t="str">
        <f t="shared" si="2"/>
        <v>019B</v>
      </c>
      <c r="G36" s="350">
        <v>2</v>
      </c>
      <c r="H36" s="351" t="s">
        <v>982</v>
      </c>
      <c r="I36" s="352" t="s">
        <v>983</v>
      </c>
      <c r="J36" s="353">
        <v>7</v>
      </c>
      <c r="K36" s="352" t="s">
        <v>1100</v>
      </c>
      <c r="L36" s="352">
        <v>2</v>
      </c>
      <c r="M36" s="352">
        <v>10</v>
      </c>
      <c r="N36" s="352" t="s">
        <v>683</v>
      </c>
      <c r="O36" s="354" t="s">
        <v>218</v>
      </c>
      <c r="P36" s="355" t="s">
        <v>985</v>
      </c>
      <c r="Q36" s="352" t="s">
        <v>225</v>
      </c>
      <c r="R36" s="352" t="s">
        <v>205</v>
      </c>
      <c r="S36" s="352">
        <v>4</v>
      </c>
      <c r="T36" s="354" t="s">
        <v>213</v>
      </c>
      <c r="U36" s="39" t="s">
        <v>0</v>
      </c>
      <c r="V36" s="39" t="s">
        <v>984</v>
      </c>
      <c r="W36" s="39">
        <v>4</v>
      </c>
      <c r="X36" s="39">
        <f t="shared" si="3"/>
        <v>4</v>
      </c>
      <c r="Y36" s="39">
        <v>1</v>
      </c>
      <c r="Z36" s="40" t="s">
        <v>207</v>
      </c>
      <c r="AA36" s="551"/>
      <c r="AB36" s="552"/>
      <c r="AC36" s="552"/>
      <c r="AD36" s="552"/>
      <c r="AE36" s="552"/>
      <c r="AF36" s="552"/>
      <c r="AG36" s="552"/>
      <c r="AH36" s="121"/>
      <c r="AI36" s="523"/>
      <c r="AJ36" s="523"/>
      <c r="AK36" s="523"/>
      <c r="AL36" s="523"/>
      <c r="AM36" s="523"/>
      <c r="AN36" s="523"/>
      <c r="AO36" s="523"/>
      <c r="AP36" s="523"/>
      <c r="AQ36" s="578"/>
      <c r="AR36" s="552" t="s">
        <v>1198</v>
      </c>
      <c r="AS36" s="523"/>
      <c r="AT36" s="503"/>
    </row>
    <row r="37" spans="1:46" ht="12.75">
      <c r="A37" s="19">
        <v>32</v>
      </c>
      <c r="B37" s="182" t="s">
        <v>979</v>
      </c>
      <c r="C37" s="342" t="s">
        <v>264</v>
      </c>
      <c r="D37" s="221">
        <v>587</v>
      </c>
      <c r="E37" s="530" t="s">
        <v>1092</v>
      </c>
      <c r="F37" s="555" t="str">
        <f t="shared" si="2"/>
        <v>024B</v>
      </c>
      <c r="G37" s="339">
        <v>7</v>
      </c>
      <c r="H37" s="185" t="s">
        <v>982</v>
      </c>
      <c r="I37" s="186" t="s">
        <v>983</v>
      </c>
      <c r="J37" s="195">
        <v>7</v>
      </c>
      <c r="K37" s="186" t="s">
        <v>1100</v>
      </c>
      <c r="L37" s="186">
        <v>2</v>
      </c>
      <c r="M37" s="186">
        <v>9</v>
      </c>
      <c r="N37" s="186" t="s">
        <v>683</v>
      </c>
      <c r="O37" s="187" t="s">
        <v>217</v>
      </c>
      <c r="P37" s="188" t="s">
        <v>985</v>
      </c>
      <c r="Q37" s="186" t="s">
        <v>225</v>
      </c>
      <c r="R37" s="186" t="s">
        <v>205</v>
      </c>
      <c r="S37" s="186">
        <v>4</v>
      </c>
      <c r="T37" s="187" t="s">
        <v>212</v>
      </c>
      <c r="U37" s="33" t="s">
        <v>0</v>
      </c>
      <c r="V37" s="33" t="s">
        <v>198</v>
      </c>
      <c r="W37" s="33">
        <v>1</v>
      </c>
      <c r="X37" s="33">
        <f t="shared" si="3"/>
        <v>5</v>
      </c>
      <c r="Y37" s="33">
        <v>2</v>
      </c>
      <c r="Z37" s="34" t="s">
        <v>207</v>
      </c>
      <c r="AA37" s="551"/>
      <c r="AB37" s="552"/>
      <c r="AC37" s="552"/>
      <c r="AD37" s="552"/>
      <c r="AE37" s="552"/>
      <c r="AF37" s="552"/>
      <c r="AG37" s="552"/>
      <c r="AH37" s="121"/>
      <c r="AI37" s="523"/>
      <c r="AJ37" s="523"/>
      <c r="AK37" s="523"/>
      <c r="AL37" s="523"/>
      <c r="AM37" s="523"/>
      <c r="AN37" s="523"/>
      <c r="AO37" s="523"/>
      <c r="AP37" s="523"/>
      <c r="AQ37" s="578"/>
      <c r="AR37" s="552" t="s">
        <v>1198</v>
      </c>
      <c r="AS37" s="523"/>
      <c r="AT37" s="503"/>
    </row>
    <row r="38" spans="1:46" ht="12.75">
      <c r="A38" s="19">
        <v>33</v>
      </c>
      <c r="B38" s="247" t="s">
        <v>978</v>
      </c>
      <c r="C38" s="371" t="s">
        <v>264</v>
      </c>
      <c r="D38" s="227">
        <v>118</v>
      </c>
      <c r="E38" s="519" t="s">
        <v>1092</v>
      </c>
      <c r="F38" s="557" t="str">
        <f t="shared" si="2"/>
        <v>0076</v>
      </c>
      <c r="G38" s="372">
        <v>4</v>
      </c>
      <c r="H38" s="231" t="s">
        <v>982</v>
      </c>
      <c r="I38" s="373" t="s">
        <v>983</v>
      </c>
      <c r="J38" s="229">
        <v>7</v>
      </c>
      <c r="K38" s="373" t="s">
        <v>1100</v>
      </c>
      <c r="L38" s="373">
        <v>2</v>
      </c>
      <c r="M38" s="373">
        <v>8</v>
      </c>
      <c r="N38" s="373" t="s">
        <v>683</v>
      </c>
      <c r="O38" s="374" t="s">
        <v>216</v>
      </c>
      <c r="P38" s="375" t="s">
        <v>985</v>
      </c>
      <c r="Q38" s="373" t="s">
        <v>225</v>
      </c>
      <c r="R38" s="373" t="s">
        <v>205</v>
      </c>
      <c r="S38" s="373">
        <v>3</v>
      </c>
      <c r="T38" s="374" t="s">
        <v>216</v>
      </c>
      <c r="U38" s="35" t="s">
        <v>0</v>
      </c>
      <c r="V38" s="35" t="s">
        <v>205</v>
      </c>
      <c r="W38" s="35">
        <v>2</v>
      </c>
      <c r="X38" s="35">
        <f t="shared" si="3"/>
        <v>11</v>
      </c>
      <c r="Y38" s="35">
        <v>8</v>
      </c>
      <c r="Z38" s="36" t="s">
        <v>208</v>
      </c>
      <c r="AA38" s="551"/>
      <c r="AB38" s="552"/>
      <c r="AC38" s="552"/>
      <c r="AD38" s="552"/>
      <c r="AE38" s="552"/>
      <c r="AF38" s="552"/>
      <c r="AG38" s="552"/>
      <c r="AH38" s="121"/>
      <c r="AI38" s="523"/>
      <c r="AJ38" s="523"/>
      <c r="AK38" s="523"/>
      <c r="AL38" s="523"/>
      <c r="AM38" s="523"/>
      <c r="AN38" s="523"/>
      <c r="AO38" s="523"/>
      <c r="AP38" s="523"/>
      <c r="AQ38" s="578"/>
      <c r="AR38" s="552" t="s">
        <v>1198</v>
      </c>
      <c r="AS38" s="523"/>
      <c r="AT38" s="109"/>
    </row>
    <row r="39" spans="1:46" ht="12.75">
      <c r="A39" s="19">
        <v>34</v>
      </c>
      <c r="B39" s="247" t="s">
        <v>977</v>
      </c>
      <c r="C39" s="371" t="s">
        <v>264</v>
      </c>
      <c r="D39" s="227">
        <v>191</v>
      </c>
      <c r="E39" s="519" t="s">
        <v>1092</v>
      </c>
      <c r="F39" s="557" t="str">
        <f t="shared" si="2"/>
        <v>00BF</v>
      </c>
      <c r="G39" s="372">
        <v>4</v>
      </c>
      <c r="H39" s="231" t="s">
        <v>982</v>
      </c>
      <c r="I39" s="373" t="s">
        <v>983</v>
      </c>
      <c r="J39" s="229">
        <v>7</v>
      </c>
      <c r="K39" s="373" t="s">
        <v>1100</v>
      </c>
      <c r="L39" s="373">
        <v>2</v>
      </c>
      <c r="M39" s="373">
        <v>7</v>
      </c>
      <c r="N39" s="373" t="s">
        <v>683</v>
      </c>
      <c r="O39" s="374" t="s">
        <v>215</v>
      </c>
      <c r="P39" s="375" t="s">
        <v>985</v>
      </c>
      <c r="Q39" s="373" t="s">
        <v>225</v>
      </c>
      <c r="R39" s="373" t="s">
        <v>205</v>
      </c>
      <c r="S39" s="373">
        <v>3</v>
      </c>
      <c r="T39" s="374" t="s">
        <v>215</v>
      </c>
      <c r="U39" s="35" t="s">
        <v>0</v>
      </c>
      <c r="V39" s="35" t="s">
        <v>205</v>
      </c>
      <c r="W39" s="35">
        <v>2</v>
      </c>
      <c r="X39" s="35">
        <f t="shared" si="3"/>
        <v>11</v>
      </c>
      <c r="Y39" s="35">
        <v>8</v>
      </c>
      <c r="Z39" s="36" t="s">
        <v>207</v>
      </c>
      <c r="AA39" s="551"/>
      <c r="AB39" s="552"/>
      <c r="AC39" s="552"/>
      <c r="AD39" s="552"/>
      <c r="AE39" s="552"/>
      <c r="AF39" s="552"/>
      <c r="AG39" s="552"/>
      <c r="AH39" s="121"/>
      <c r="AI39" s="523"/>
      <c r="AJ39" s="523"/>
      <c r="AK39" s="523"/>
      <c r="AL39" s="523"/>
      <c r="AM39" s="523"/>
      <c r="AN39" s="523"/>
      <c r="AO39" s="523"/>
      <c r="AP39" s="523"/>
      <c r="AQ39" s="578"/>
      <c r="AR39" s="552" t="s">
        <v>1198</v>
      </c>
      <c r="AS39" s="523"/>
      <c r="AT39" s="503"/>
    </row>
    <row r="40" spans="1:46" ht="12.75">
      <c r="A40" s="19">
        <v>35</v>
      </c>
      <c r="B40" s="247" t="s">
        <v>976</v>
      </c>
      <c r="C40" s="371" t="s">
        <v>264</v>
      </c>
      <c r="D40" s="227">
        <v>434</v>
      </c>
      <c r="E40" s="519" t="s">
        <v>1092</v>
      </c>
      <c r="F40" s="557" t="str">
        <f t="shared" si="2"/>
        <v>01B2</v>
      </c>
      <c r="G40" s="372">
        <v>7</v>
      </c>
      <c r="H40" s="231" t="s">
        <v>982</v>
      </c>
      <c r="I40" s="373" t="s">
        <v>983</v>
      </c>
      <c r="J40" s="229">
        <v>7</v>
      </c>
      <c r="K40" s="373" t="s">
        <v>1100</v>
      </c>
      <c r="L40" s="373">
        <v>2</v>
      </c>
      <c r="M40" s="373">
        <v>6</v>
      </c>
      <c r="N40" s="373" t="s">
        <v>683</v>
      </c>
      <c r="O40" s="374" t="s">
        <v>210</v>
      </c>
      <c r="P40" s="375" t="s">
        <v>985</v>
      </c>
      <c r="Q40" s="373" t="s">
        <v>225</v>
      </c>
      <c r="R40" s="373" t="s">
        <v>205</v>
      </c>
      <c r="S40" s="373">
        <v>3</v>
      </c>
      <c r="T40" s="374" t="s">
        <v>210</v>
      </c>
      <c r="U40" s="35" t="s">
        <v>0</v>
      </c>
      <c r="V40" s="35" t="s">
        <v>205</v>
      </c>
      <c r="W40" s="35">
        <v>2</v>
      </c>
      <c r="X40" s="35">
        <f t="shared" si="3"/>
        <v>10</v>
      </c>
      <c r="Y40" s="35">
        <v>7</v>
      </c>
      <c r="Z40" s="36" t="s">
        <v>208</v>
      </c>
      <c r="AA40" s="551"/>
      <c r="AB40" s="552"/>
      <c r="AC40" s="552"/>
      <c r="AD40" s="552"/>
      <c r="AE40" s="552"/>
      <c r="AF40" s="552"/>
      <c r="AG40" s="552"/>
      <c r="AH40" s="121"/>
      <c r="AI40" s="523"/>
      <c r="AJ40" s="523"/>
      <c r="AK40" s="523"/>
      <c r="AL40" s="523"/>
      <c r="AM40" s="523"/>
      <c r="AN40" s="523"/>
      <c r="AO40" s="523"/>
      <c r="AP40" s="523"/>
      <c r="AQ40" s="578"/>
      <c r="AR40" s="552" t="s">
        <v>1198</v>
      </c>
      <c r="AS40" s="523"/>
      <c r="AT40" s="503"/>
    </row>
    <row r="41" spans="1:46" ht="12.75">
      <c r="A41" s="19">
        <v>36</v>
      </c>
      <c r="B41" s="247" t="s">
        <v>975</v>
      </c>
      <c r="C41" s="371" t="s">
        <v>264</v>
      </c>
      <c r="D41" s="227">
        <v>638</v>
      </c>
      <c r="E41" s="519" t="s">
        <v>1092</v>
      </c>
      <c r="F41" s="557" t="str">
        <f t="shared" si="2"/>
        <v>027E</v>
      </c>
      <c r="G41" s="372">
        <v>7</v>
      </c>
      <c r="H41" s="231" t="s">
        <v>982</v>
      </c>
      <c r="I41" s="373" t="s">
        <v>983</v>
      </c>
      <c r="J41" s="229">
        <v>7</v>
      </c>
      <c r="K41" s="373" t="s">
        <v>1100</v>
      </c>
      <c r="L41" s="373">
        <v>2</v>
      </c>
      <c r="M41" s="373">
        <v>5</v>
      </c>
      <c r="N41" s="373" t="s">
        <v>683</v>
      </c>
      <c r="O41" s="374" t="s">
        <v>214</v>
      </c>
      <c r="P41" s="375" t="s">
        <v>985</v>
      </c>
      <c r="Q41" s="373" t="s">
        <v>225</v>
      </c>
      <c r="R41" s="373" t="s">
        <v>205</v>
      </c>
      <c r="S41" s="373">
        <v>3</v>
      </c>
      <c r="T41" s="374" t="s">
        <v>214</v>
      </c>
      <c r="U41" s="35" t="s">
        <v>0</v>
      </c>
      <c r="V41" s="35" t="s">
        <v>205</v>
      </c>
      <c r="W41" s="35">
        <v>2</v>
      </c>
      <c r="X41" s="35">
        <f t="shared" si="3"/>
        <v>10</v>
      </c>
      <c r="Y41" s="35">
        <v>7</v>
      </c>
      <c r="Z41" s="36" t="s">
        <v>207</v>
      </c>
      <c r="AA41" s="551"/>
      <c r="AB41" s="552"/>
      <c r="AC41" s="552"/>
      <c r="AD41" s="552"/>
      <c r="AE41" s="552"/>
      <c r="AF41" s="552"/>
      <c r="AG41" s="552"/>
      <c r="AH41" s="121"/>
      <c r="AI41" s="523"/>
      <c r="AJ41" s="523"/>
      <c r="AK41" s="523"/>
      <c r="AL41" s="523"/>
      <c r="AM41" s="523"/>
      <c r="AN41" s="523"/>
      <c r="AO41" s="523"/>
      <c r="AP41" s="523"/>
      <c r="AQ41" s="578"/>
      <c r="AR41" s="552" t="s">
        <v>1198</v>
      </c>
      <c r="AS41" s="523"/>
      <c r="AT41" s="503"/>
    </row>
    <row r="42" spans="1:46" ht="12.75">
      <c r="A42" s="19">
        <v>37</v>
      </c>
      <c r="B42" s="247" t="s">
        <v>974</v>
      </c>
      <c r="C42" s="371" t="s">
        <v>264</v>
      </c>
      <c r="D42" s="227">
        <v>364</v>
      </c>
      <c r="E42" s="519" t="s">
        <v>1092</v>
      </c>
      <c r="F42" s="557" t="str">
        <f t="shared" si="2"/>
        <v>016C</v>
      </c>
      <c r="G42" s="372">
        <v>3</v>
      </c>
      <c r="H42" s="231" t="s">
        <v>982</v>
      </c>
      <c r="I42" s="373" t="s">
        <v>983</v>
      </c>
      <c r="J42" s="229">
        <v>7</v>
      </c>
      <c r="K42" s="373" t="s">
        <v>1100</v>
      </c>
      <c r="L42" s="373">
        <v>2</v>
      </c>
      <c r="M42" s="373">
        <v>4</v>
      </c>
      <c r="N42" s="373" t="s">
        <v>683</v>
      </c>
      <c r="O42" s="374" t="s">
        <v>213</v>
      </c>
      <c r="P42" s="375" t="s">
        <v>985</v>
      </c>
      <c r="Q42" s="373" t="s">
        <v>225</v>
      </c>
      <c r="R42" s="373" t="s">
        <v>205</v>
      </c>
      <c r="S42" s="373">
        <v>3</v>
      </c>
      <c r="T42" s="374" t="s">
        <v>213</v>
      </c>
      <c r="U42" s="35" t="s">
        <v>0</v>
      </c>
      <c r="V42" s="35" t="s">
        <v>205</v>
      </c>
      <c r="W42" s="35">
        <v>2</v>
      </c>
      <c r="X42" s="35">
        <f t="shared" si="3"/>
        <v>9</v>
      </c>
      <c r="Y42" s="35">
        <v>6</v>
      </c>
      <c r="Z42" s="36" t="s">
        <v>208</v>
      </c>
      <c r="AA42" s="551"/>
      <c r="AB42" s="552"/>
      <c r="AC42" s="552"/>
      <c r="AD42" s="552"/>
      <c r="AE42" s="552"/>
      <c r="AF42" s="552"/>
      <c r="AG42" s="552"/>
      <c r="AH42" s="121"/>
      <c r="AI42" s="523"/>
      <c r="AJ42" s="523"/>
      <c r="AK42" s="523"/>
      <c r="AL42" s="523"/>
      <c r="AM42" s="523"/>
      <c r="AN42" s="523"/>
      <c r="AO42" s="523"/>
      <c r="AP42" s="523"/>
      <c r="AQ42" s="578"/>
      <c r="AR42" s="552" t="s">
        <v>1198</v>
      </c>
      <c r="AS42" s="523"/>
      <c r="AT42" s="503" t="s">
        <v>1137</v>
      </c>
    </row>
    <row r="43" spans="1:46" ht="12.75">
      <c r="A43" s="19">
        <v>38</v>
      </c>
      <c r="B43" s="247" t="s">
        <v>973</v>
      </c>
      <c r="C43" s="371" t="s">
        <v>264</v>
      </c>
      <c r="D43" s="227">
        <v>360</v>
      </c>
      <c r="E43" s="519" t="s">
        <v>1092</v>
      </c>
      <c r="F43" s="557" t="str">
        <f t="shared" si="2"/>
        <v>0168</v>
      </c>
      <c r="G43" s="372">
        <v>3</v>
      </c>
      <c r="H43" s="231" t="s">
        <v>982</v>
      </c>
      <c r="I43" s="373" t="s">
        <v>983</v>
      </c>
      <c r="J43" s="229">
        <v>7</v>
      </c>
      <c r="K43" s="373" t="s">
        <v>1100</v>
      </c>
      <c r="L43" s="373">
        <v>2</v>
      </c>
      <c r="M43" s="373">
        <v>3</v>
      </c>
      <c r="N43" s="373" t="s">
        <v>683</v>
      </c>
      <c r="O43" s="374" t="s">
        <v>212</v>
      </c>
      <c r="P43" s="375" t="s">
        <v>985</v>
      </c>
      <c r="Q43" s="373" t="s">
        <v>225</v>
      </c>
      <c r="R43" s="373" t="s">
        <v>205</v>
      </c>
      <c r="S43" s="373">
        <v>3</v>
      </c>
      <c r="T43" s="374" t="s">
        <v>212</v>
      </c>
      <c r="U43" s="35" t="s">
        <v>0</v>
      </c>
      <c r="V43" s="35" t="s">
        <v>205</v>
      </c>
      <c r="W43" s="35">
        <v>2</v>
      </c>
      <c r="X43" s="35">
        <f t="shared" si="3"/>
        <v>9</v>
      </c>
      <c r="Y43" s="35">
        <v>6</v>
      </c>
      <c r="Z43" s="36" t="s">
        <v>207</v>
      </c>
      <c r="AA43" s="551"/>
      <c r="AB43" s="552"/>
      <c r="AC43" s="552"/>
      <c r="AD43" s="552"/>
      <c r="AE43" s="552"/>
      <c r="AF43" s="552"/>
      <c r="AG43" s="552"/>
      <c r="AH43" s="121"/>
      <c r="AI43" s="523"/>
      <c r="AJ43" s="523"/>
      <c r="AK43" s="523"/>
      <c r="AL43" s="523"/>
      <c r="AM43" s="523"/>
      <c r="AN43" s="523"/>
      <c r="AO43" s="523"/>
      <c r="AP43" s="523"/>
      <c r="AQ43" s="578"/>
      <c r="AR43" s="552" t="s">
        <v>1198</v>
      </c>
      <c r="AS43" s="523"/>
      <c r="AT43" s="503"/>
    </row>
    <row r="44" spans="1:46" ht="12.75">
      <c r="A44" s="19">
        <v>39</v>
      </c>
      <c r="B44" s="247" t="s">
        <v>310</v>
      </c>
      <c r="C44" s="371" t="s">
        <v>264</v>
      </c>
      <c r="D44" s="227">
        <v>682</v>
      </c>
      <c r="E44" s="519" t="s">
        <v>1092</v>
      </c>
      <c r="F44" s="557" t="str">
        <f t="shared" si="2"/>
        <v>02AA</v>
      </c>
      <c r="G44" s="372">
        <v>7</v>
      </c>
      <c r="H44" s="231" t="s">
        <v>982</v>
      </c>
      <c r="I44" s="373" t="s">
        <v>983</v>
      </c>
      <c r="J44" s="229">
        <v>7</v>
      </c>
      <c r="K44" s="373" t="s">
        <v>1100</v>
      </c>
      <c r="L44" s="373">
        <v>2</v>
      </c>
      <c r="M44" s="373">
        <v>2</v>
      </c>
      <c r="N44" s="373" t="s">
        <v>205</v>
      </c>
      <c r="O44" s="374" t="s">
        <v>222</v>
      </c>
      <c r="P44" s="375" t="s">
        <v>985</v>
      </c>
      <c r="Q44" s="373" t="s">
        <v>225</v>
      </c>
      <c r="R44" s="373" t="s">
        <v>205</v>
      </c>
      <c r="S44" s="373">
        <v>2</v>
      </c>
      <c r="T44" s="374" t="s">
        <v>216</v>
      </c>
      <c r="U44" s="35" t="s">
        <v>0</v>
      </c>
      <c r="V44" s="35" t="s">
        <v>205</v>
      </c>
      <c r="W44" s="35">
        <v>2</v>
      </c>
      <c r="X44" s="35">
        <f t="shared" si="3"/>
        <v>8</v>
      </c>
      <c r="Y44" s="35">
        <v>5</v>
      </c>
      <c r="Z44" s="36" t="s">
        <v>208</v>
      </c>
      <c r="AA44" s="551"/>
      <c r="AB44" s="552"/>
      <c r="AC44" s="552"/>
      <c r="AD44" s="552"/>
      <c r="AE44" s="552"/>
      <c r="AF44" s="552"/>
      <c r="AG44" s="552"/>
      <c r="AH44" s="564" t="s">
        <v>1193</v>
      </c>
      <c r="AI44" s="523"/>
      <c r="AJ44" s="523"/>
      <c r="AK44" s="523"/>
      <c r="AL44" s="523"/>
      <c r="AM44" s="523"/>
      <c r="AN44" s="523"/>
      <c r="AO44" s="523"/>
      <c r="AP44" s="523"/>
      <c r="AQ44" s="578"/>
      <c r="AR44" s="552" t="s">
        <v>1198</v>
      </c>
      <c r="AS44" s="523"/>
      <c r="AT44" s="503"/>
    </row>
    <row r="45" spans="1:46" ht="12.75">
      <c r="A45" s="19">
        <v>40</v>
      </c>
      <c r="B45" s="247" t="s">
        <v>311</v>
      </c>
      <c r="C45" s="371" t="s">
        <v>264</v>
      </c>
      <c r="D45" s="227">
        <v>265</v>
      </c>
      <c r="E45" s="519" t="s">
        <v>1092</v>
      </c>
      <c r="F45" s="557" t="str">
        <f t="shared" si="2"/>
        <v>0109</v>
      </c>
      <c r="G45" s="372">
        <v>7</v>
      </c>
      <c r="H45" s="231" t="s">
        <v>982</v>
      </c>
      <c r="I45" s="373" t="s">
        <v>983</v>
      </c>
      <c r="J45" s="229">
        <v>7</v>
      </c>
      <c r="K45" s="373" t="s">
        <v>1100</v>
      </c>
      <c r="L45" s="373">
        <v>2</v>
      </c>
      <c r="M45" s="373">
        <v>1</v>
      </c>
      <c r="N45" s="373" t="s">
        <v>205</v>
      </c>
      <c r="O45" s="374" t="s">
        <v>221</v>
      </c>
      <c r="P45" s="375" t="s">
        <v>985</v>
      </c>
      <c r="Q45" s="373" t="s">
        <v>225</v>
      </c>
      <c r="R45" s="373" t="s">
        <v>205</v>
      </c>
      <c r="S45" s="373">
        <v>2</v>
      </c>
      <c r="T45" s="374" t="s">
        <v>215</v>
      </c>
      <c r="U45" s="35" t="s">
        <v>0</v>
      </c>
      <c r="V45" s="35" t="s">
        <v>205</v>
      </c>
      <c r="W45" s="35">
        <v>2</v>
      </c>
      <c r="X45" s="35">
        <f t="shared" si="3"/>
        <v>8</v>
      </c>
      <c r="Y45" s="35">
        <v>5</v>
      </c>
      <c r="Z45" s="36" t="s">
        <v>207</v>
      </c>
      <c r="AA45" s="551"/>
      <c r="AB45" s="552"/>
      <c r="AC45" s="552"/>
      <c r="AD45" s="552"/>
      <c r="AE45" s="552"/>
      <c r="AF45" s="552"/>
      <c r="AG45" s="552"/>
      <c r="AH45" s="121"/>
      <c r="AI45" s="523"/>
      <c r="AJ45" s="523"/>
      <c r="AK45" s="523"/>
      <c r="AL45" s="523"/>
      <c r="AM45" s="523"/>
      <c r="AN45" s="523"/>
      <c r="AO45" s="523"/>
      <c r="AP45" s="523"/>
      <c r="AQ45" s="578"/>
      <c r="AR45" s="552" t="s">
        <v>1198</v>
      </c>
      <c r="AS45" s="523"/>
      <c r="AT45" s="503"/>
    </row>
    <row r="46" spans="1:46" ht="12.75">
      <c r="A46" s="19">
        <v>41</v>
      </c>
      <c r="B46" s="182" t="s">
        <v>972</v>
      </c>
      <c r="C46" s="342" t="s">
        <v>264</v>
      </c>
      <c r="D46" s="221">
        <v>96</v>
      </c>
      <c r="E46" s="530" t="s">
        <v>1092</v>
      </c>
      <c r="F46" s="555" t="str">
        <f t="shared" si="2"/>
        <v>0060</v>
      </c>
      <c r="G46" s="339">
        <v>6</v>
      </c>
      <c r="H46" s="185" t="s">
        <v>982</v>
      </c>
      <c r="I46" s="186" t="s">
        <v>983</v>
      </c>
      <c r="J46" s="195">
        <v>7</v>
      </c>
      <c r="K46" s="186" t="s">
        <v>1100</v>
      </c>
      <c r="L46" s="186">
        <v>1</v>
      </c>
      <c r="M46" s="186">
        <v>10</v>
      </c>
      <c r="N46" s="186" t="s">
        <v>205</v>
      </c>
      <c r="O46" s="187" t="s">
        <v>220</v>
      </c>
      <c r="P46" s="188" t="s">
        <v>985</v>
      </c>
      <c r="Q46" s="186" t="s">
        <v>225</v>
      </c>
      <c r="R46" s="186" t="s">
        <v>205</v>
      </c>
      <c r="S46" s="186">
        <v>2</v>
      </c>
      <c r="T46" s="187" t="s">
        <v>210</v>
      </c>
      <c r="U46" s="197" t="s">
        <v>0</v>
      </c>
      <c r="V46" s="33" t="s">
        <v>198</v>
      </c>
      <c r="W46" s="33">
        <v>1</v>
      </c>
      <c r="X46" s="33">
        <f t="shared" si="3"/>
        <v>4</v>
      </c>
      <c r="Y46" s="33">
        <v>1</v>
      </c>
      <c r="Z46" s="34" t="s">
        <v>208</v>
      </c>
      <c r="AA46" s="551"/>
      <c r="AB46" s="552"/>
      <c r="AC46" s="552"/>
      <c r="AD46" s="552"/>
      <c r="AE46" s="552"/>
      <c r="AF46" s="552"/>
      <c r="AG46" s="552"/>
      <c r="AH46" s="121"/>
      <c r="AI46" s="523"/>
      <c r="AJ46" s="523"/>
      <c r="AK46" s="523"/>
      <c r="AL46" s="523"/>
      <c r="AM46" s="523"/>
      <c r="AN46" s="523"/>
      <c r="AO46" s="523"/>
      <c r="AP46" s="523"/>
      <c r="AQ46" s="552" t="s">
        <v>1229</v>
      </c>
      <c r="AR46" s="552" t="s">
        <v>1198</v>
      </c>
      <c r="AS46" s="523"/>
      <c r="AT46" s="672" t="s">
        <v>1230</v>
      </c>
    </row>
    <row r="47" spans="1:46" ht="12.75">
      <c r="A47" s="19">
        <v>42</v>
      </c>
      <c r="B47" s="247" t="s">
        <v>971</v>
      </c>
      <c r="C47" s="371" t="s">
        <v>264</v>
      </c>
      <c r="D47" s="227">
        <v>94</v>
      </c>
      <c r="E47" s="519" t="s">
        <v>1092</v>
      </c>
      <c r="F47" s="557" t="str">
        <f t="shared" si="2"/>
        <v>005E</v>
      </c>
      <c r="G47" s="372">
        <v>6</v>
      </c>
      <c r="H47" s="231" t="s">
        <v>982</v>
      </c>
      <c r="I47" s="373" t="s">
        <v>983</v>
      </c>
      <c r="J47" s="229">
        <v>7</v>
      </c>
      <c r="K47" s="373" t="s">
        <v>1100</v>
      </c>
      <c r="L47" s="373">
        <v>1</v>
      </c>
      <c r="M47" s="373">
        <v>9</v>
      </c>
      <c r="N47" s="373" t="s">
        <v>205</v>
      </c>
      <c r="O47" s="374" t="s">
        <v>219</v>
      </c>
      <c r="P47" s="375" t="s">
        <v>985</v>
      </c>
      <c r="Q47" s="373" t="s">
        <v>225</v>
      </c>
      <c r="R47" s="373" t="s">
        <v>205</v>
      </c>
      <c r="S47" s="373">
        <v>2</v>
      </c>
      <c r="T47" s="374" t="s">
        <v>214</v>
      </c>
      <c r="U47" s="35" t="s">
        <v>0</v>
      </c>
      <c r="V47" s="35" t="s">
        <v>205</v>
      </c>
      <c r="W47" s="35">
        <v>2</v>
      </c>
      <c r="X47" s="35">
        <f t="shared" si="3"/>
        <v>7</v>
      </c>
      <c r="Y47" s="35">
        <v>4</v>
      </c>
      <c r="Z47" s="36" t="s">
        <v>208</v>
      </c>
      <c r="AA47" s="551"/>
      <c r="AB47" s="552"/>
      <c r="AC47" s="539"/>
      <c r="AD47" s="539"/>
      <c r="AE47" s="552"/>
      <c r="AF47" s="552"/>
      <c r="AG47" s="552"/>
      <c r="AH47" s="564" t="s">
        <v>1193</v>
      </c>
      <c r="AI47" s="523"/>
      <c r="AJ47" s="523"/>
      <c r="AK47" s="523"/>
      <c r="AL47" s="523"/>
      <c r="AM47" s="523"/>
      <c r="AN47" s="523"/>
      <c r="AO47" s="523"/>
      <c r="AP47" s="523"/>
      <c r="AQ47" s="578"/>
      <c r="AR47" s="552" t="s">
        <v>1198</v>
      </c>
      <c r="AS47" s="523"/>
      <c r="AT47" s="503"/>
    </row>
    <row r="48" spans="1:46" ht="12.75">
      <c r="A48" s="19">
        <v>43</v>
      </c>
      <c r="B48" s="247" t="s">
        <v>970</v>
      </c>
      <c r="C48" s="371" t="s">
        <v>264</v>
      </c>
      <c r="D48" s="227">
        <v>273</v>
      </c>
      <c r="E48" s="519" t="s">
        <v>1092</v>
      </c>
      <c r="F48" s="557" t="str">
        <f t="shared" si="2"/>
        <v>0111</v>
      </c>
      <c r="G48" s="372">
        <v>6</v>
      </c>
      <c r="H48" s="231" t="s">
        <v>982</v>
      </c>
      <c r="I48" s="373" t="s">
        <v>983</v>
      </c>
      <c r="J48" s="229">
        <v>7</v>
      </c>
      <c r="K48" s="373" t="s">
        <v>1100</v>
      </c>
      <c r="L48" s="373">
        <v>1</v>
      </c>
      <c r="M48" s="373">
        <v>8</v>
      </c>
      <c r="N48" s="373" t="s">
        <v>205</v>
      </c>
      <c r="O48" s="374" t="s">
        <v>218</v>
      </c>
      <c r="P48" s="375" t="s">
        <v>985</v>
      </c>
      <c r="Q48" s="373" t="s">
        <v>225</v>
      </c>
      <c r="R48" s="373" t="s">
        <v>205</v>
      </c>
      <c r="S48" s="373">
        <v>2</v>
      </c>
      <c r="T48" s="374" t="s">
        <v>213</v>
      </c>
      <c r="U48" s="35" t="s">
        <v>0</v>
      </c>
      <c r="V48" s="35" t="s">
        <v>205</v>
      </c>
      <c r="W48" s="35">
        <v>2</v>
      </c>
      <c r="X48" s="35">
        <f t="shared" si="3"/>
        <v>7</v>
      </c>
      <c r="Y48" s="35">
        <v>4</v>
      </c>
      <c r="Z48" s="36" t="s">
        <v>207</v>
      </c>
      <c r="AA48" s="551"/>
      <c r="AB48" s="552"/>
      <c r="AC48" s="552"/>
      <c r="AD48" s="552"/>
      <c r="AE48" s="552"/>
      <c r="AF48" s="552"/>
      <c r="AG48" s="552"/>
      <c r="AH48" s="121"/>
      <c r="AI48" s="523"/>
      <c r="AJ48" s="523"/>
      <c r="AK48" s="523"/>
      <c r="AL48" s="523"/>
      <c r="AM48" s="523"/>
      <c r="AN48" s="523"/>
      <c r="AO48" s="523"/>
      <c r="AP48" s="523"/>
      <c r="AQ48" s="552" t="s">
        <v>1229</v>
      </c>
      <c r="AR48" s="552" t="s">
        <v>1198</v>
      </c>
      <c r="AS48" s="523"/>
      <c r="AT48" s="672" t="s">
        <v>1230</v>
      </c>
    </row>
    <row r="49" spans="1:46" ht="12.75">
      <c r="A49" s="19">
        <v>44</v>
      </c>
      <c r="B49" s="247" t="s">
        <v>969</v>
      </c>
      <c r="C49" s="371" t="s">
        <v>264</v>
      </c>
      <c r="D49" s="227">
        <v>590</v>
      </c>
      <c r="E49" s="519" t="s">
        <v>1092</v>
      </c>
      <c r="F49" s="557" t="str">
        <f t="shared" si="2"/>
        <v>024E</v>
      </c>
      <c r="G49" s="372">
        <v>8</v>
      </c>
      <c r="H49" s="231" t="s">
        <v>982</v>
      </c>
      <c r="I49" s="373" t="s">
        <v>983</v>
      </c>
      <c r="J49" s="229">
        <v>7</v>
      </c>
      <c r="K49" s="373" t="s">
        <v>1100</v>
      </c>
      <c r="L49" s="373">
        <v>1</v>
      </c>
      <c r="M49" s="373">
        <v>7</v>
      </c>
      <c r="N49" s="373" t="s">
        <v>205</v>
      </c>
      <c r="O49" s="374" t="s">
        <v>217</v>
      </c>
      <c r="P49" s="375" t="s">
        <v>985</v>
      </c>
      <c r="Q49" s="373" t="s">
        <v>225</v>
      </c>
      <c r="R49" s="373" t="s">
        <v>205</v>
      </c>
      <c r="S49" s="373">
        <v>2</v>
      </c>
      <c r="T49" s="374" t="s">
        <v>212</v>
      </c>
      <c r="U49" s="35" t="s">
        <v>0</v>
      </c>
      <c r="V49" s="35" t="s">
        <v>205</v>
      </c>
      <c r="W49" s="35">
        <v>2</v>
      </c>
      <c r="X49" s="35">
        <f t="shared" si="3"/>
        <v>6</v>
      </c>
      <c r="Y49" s="35">
        <v>3</v>
      </c>
      <c r="Z49" s="36" t="s">
        <v>208</v>
      </c>
      <c r="AA49" s="551"/>
      <c r="AB49" s="552"/>
      <c r="AC49" s="552"/>
      <c r="AD49" s="552"/>
      <c r="AE49" s="552"/>
      <c r="AF49" s="552"/>
      <c r="AG49" s="552"/>
      <c r="AH49" s="121"/>
      <c r="AI49" s="523"/>
      <c r="AJ49" s="523"/>
      <c r="AK49" s="523"/>
      <c r="AL49" s="523"/>
      <c r="AM49" s="523"/>
      <c r="AN49" s="523"/>
      <c r="AO49" s="523"/>
      <c r="AP49" s="523"/>
      <c r="AQ49" s="578"/>
      <c r="AR49" s="552" t="s">
        <v>1198</v>
      </c>
      <c r="AS49" s="523"/>
      <c r="AT49" s="503"/>
    </row>
    <row r="50" spans="1:46" ht="12.75">
      <c r="A50" s="19">
        <v>45</v>
      </c>
      <c r="B50" s="247" t="s">
        <v>312</v>
      </c>
      <c r="C50" s="371" t="s">
        <v>264</v>
      </c>
      <c r="D50" s="227">
        <v>244</v>
      </c>
      <c r="E50" s="519" t="s">
        <v>1092</v>
      </c>
      <c r="F50" s="557" t="str">
        <f t="shared" si="2"/>
        <v>00F4</v>
      </c>
      <c r="G50" s="372">
        <v>8</v>
      </c>
      <c r="H50" s="231" t="s">
        <v>982</v>
      </c>
      <c r="I50" s="373" t="s">
        <v>983</v>
      </c>
      <c r="J50" s="229">
        <v>7</v>
      </c>
      <c r="K50" s="373" t="s">
        <v>1100</v>
      </c>
      <c r="L50" s="373">
        <v>1</v>
      </c>
      <c r="M50" s="373">
        <v>6</v>
      </c>
      <c r="N50" s="373" t="s">
        <v>205</v>
      </c>
      <c r="O50" s="374" t="s">
        <v>216</v>
      </c>
      <c r="P50" s="375" t="s">
        <v>985</v>
      </c>
      <c r="Q50" s="373" t="s">
        <v>225</v>
      </c>
      <c r="R50" s="373" t="s">
        <v>205</v>
      </c>
      <c r="S50" s="373">
        <v>1</v>
      </c>
      <c r="T50" s="374" t="s">
        <v>216</v>
      </c>
      <c r="U50" s="35" t="s">
        <v>0</v>
      </c>
      <c r="V50" s="35" t="s">
        <v>205</v>
      </c>
      <c r="W50" s="35">
        <v>2</v>
      </c>
      <c r="X50" s="35">
        <f t="shared" si="3"/>
        <v>6</v>
      </c>
      <c r="Y50" s="35">
        <v>3</v>
      </c>
      <c r="Z50" s="36" t="s">
        <v>207</v>
      </c>
      <c r="AA50" s="551"/>
      <c r="AB50" s="552"/>
      <c r="AC50" s="552"/>
      <c r="AD50" s="552"/>
      <c r="AE50" s="552"/>
      <c r="AF50" s="552"/>
      <c r="AG50" s="552"/>
      <c r="AH50" s="121"/>
      <c r="AI50" s="523"/>
      <c r="AJ50" s="523"/>
      <c r="AK50" s="523"/>
      <c r="AL50" s="523"/>
      <c r="AM50" s="523"/>
      <c r="AN50" s="523"/>
      <c r="AO50" s="523"/>
      <c r="AP50" s="523"/>
      <c r="AQ50" s="578"/>
      <c r="AR50" s="552" t="s">
        <v>1198</v>
      </c>
      <c r="AS50" s="523"/>
      <c r="AT50" s="503"/>
    </row>
    <row r="51" spans="1:46" ht="12.75">
      <c r="A51" s="19">
        <v>46</v>
      </c>
      <c r="B51" s="182" t="s">
        <v>1166</v>
      </c>
      <c r="C51" s="342" t="s">
        <v>264</v>
      </c>
      <c r="D51" s="221">
        <v>372</v>
      </c>
      <c r="E51" s="530" t="s">
        <v>1092</v>
      </c>
      <c r="F51" s="555" t="str">
        <f t="shared" si="2"/>
        <v>0174</v>
      </c>
      <c r="G51" s="339">
        <v>6</v>
      </c>
      <c r="H51" s="185" t="s">
        <v>982</v>
      </c>
      <c r="I51" s="186" t="s">
        <v>983</v>
      </c>
      <c r="J51" s="195">
        <v>7</v>
      </c>
      <c r="K51" s="186" t="s">
        <v>1100</v>
      </c>
      <c r="L51" s="186">
        <v>1</v>
      </c>
      <c r="M51" s="186">
        <v>5</v>
      </c>
      <c r="N51" s="186" t="s">
        <v>205</v>
      </c>
      <c r="O51" s="187" t="s">
        <v>215</v>
      </c>
      <c r="P51" s="188" t="s">
        <v>985</v>
      </c>
      <c r="Q51" s="186" t="s">
        <v>225</v>
      </c>
      <c r="R51" s="186" t="s">
        <v>205</v>
      </c>
      <c r="S51" s="186">
        <v>1</v>
      </c>
      <c r="T51" s="187" t="s">
        <v>215</v>
      </c>
      <c r="U51" s="33" t="s">
        <v>0</v>
      </c>
      <c r="V51" s="33" t="s">
        <v>198</v>
      </c>
      <c r="W51" s="33">
        <v>1</v>
      </c>
      <c r="X51" s="33">
        <f t="shared" si="3"/>
        <v>4</v>
      </c>
      <c r="Y51" s="33">
        <v>1</v>
      </c>
      <c r="Z51" s="34" t="s">
        <v>207</v>
      </c>
      <c r="AA51" s="551"/>
      <c r="AB51" s="552"/>
      <c r="AC51" s="552"/>
      <c r="AD51" s="552"/>
      <c r="AE51" s="552"/>
      <c r="AF51" s="552"/>
      <c r="AG51" s="552"/>
      <c r="AH51" s="121"/>
      <c r="AI51" s="523"/>
      <c r="AJ51" s="523"/>
      <c r="AK51" s="523"/>
      <c r="AL51" s="523"/>
      <c r="AM51" s="523"/>
      <c r="AN51" s="523"/>
      <c r="AO51" s="523"/>
      <c r="AP51" s="523"/>
      <c r="AQ51" s="578"/>
      <c r="AR51" s="552" t="s">
        <v>1198</v>
      </c>
      <c r="AS51" s="523"/>
      <c r="AT51" s="503"/>
    </row>
    <row r="52" spans="1:46" ht="12.75">
      <c r="A52" s="19">
        <v>47</v>
      </c>
      <c r="B52" s="247" t="s">
        <v>1167</v>
      </c>
      <c r="C52" s="371" t="s">
        <v>264</v>
      </c>
      <c r="D52" s="227">
        <v>445</v>
      </c>
      <c r="E52" s="519" t="s">
        <v>1092</v>
      </c>
      <c r="F52" s="557" t="str">
        <f t="shared" si="2"/>
        <v>01BD</v>
      </c>
      <c r="G52" s="372">
        <v>6</v>
      </c>
      <c r="H52" s="231" t="s">
        <v>982</v>
      </c>
      <c r="I52" s="373" t="s">
        <v>983</v>
      </c>
      <c r="J52" s="229">
        <v>7</v>
      </c>
      <c r="K52" s="373" t="s">
        <v>1100</v>
      </c>
      <c r="L52" s="373">
        <v>1</v>
      </c>
      <c r="M52" s="373">
        <v>4</v>
      </c>
      <c r="N52" s="373" t="s">
        <v>205</v>
      </c>
      <c r="O52" s="374" t="s">
        <v>210</v>
      </c>
      <c r="P52" s="375" t="s">
        <v>985</v>
      </c>
      <c r="Q52" s="373" t="s">
        <v>225</v>
      </c>
      <c r="R52" s="373" t="s">
        <v>205</v>
      </c>
      <c r="S52" s="373">
        <v>1</v>
      </c>
      <c r="T52" s="374" t="s">
        <v>210</v>
      </c>
      <c r="U52" s="35" t="s">
        <v>0</v>
      </c>
      <c r="V52" s="28" t="s">
        <v>205</v>
      </c>
      <c r="W52" s="28">
        <v>2</v>
      </c>
      <c r="X52" s="28">
        <f t="shared" si="3"/>
        <v>5</v>
      </c>
      <c r="Y52" s="28">
        <v>2</v>
      </c>
      <c r="Z52" s="29" t="s">
        <v>208</v>
      </c>
      <c r="AA52" s="551"/>
      <c r="AB52" s="552"/>
      <c r="AC52" s="552"/>
      <c r="AD52" s="552"/>
      <c r="AE52" s="552"/>
      <c r="AF52" s="552"/>
      <c r="AG52" s="552"/>
      <c r="AH52" s="121"/>
      <c r="AI52" s="523"/>
      <c r="AJ52" s="523"/>
      <c r="AK52" s="523"/>
      <c r="AL52" s="523"/>
      <c r="AM52" s="523"/>
      <c r="AN52" s="523"/>
      <c r="AO52" s="523"/>
      <c r="AP52" s="523"/>
      <c r="AQ52" s="578"/>
      <c r="AR52" s="552" t="s">
        <v>1198</v>
      </c>
      <c r="AS52" s="523"/>
      <c r="AT52" s="503"/>
    </row>
    <row r="53" spans="1:46" ht="12.75">
      <c r="A53" s="19">
        <v>48</v>
      </c>
      <c r="B53" s="247" t="s">
        <v>1168</v>
      </c>
      <c r="C53" s="371" t="s">
        <v>264</v>
      </c>
      <c r="D53" s="227">
        <v>369</v>
      </c>
      <c r="E53" s="519" t="s">
        <v>1092</v>
      </c>
      <c r="F53" s="557" t="str">
        <f t="shared" si="2"/>
        <v>0171</v>
      </c>
      <c r="G53" s="372">
        <v>6</v>
      </c>
      <c r="H53" s="231" t="s">
        <v>982</v>
      </c>
      <c r="I53" s="373" t="s">
        <v>983</v>
      </c>
      <c r="J53" s="229">
        <v>7</v>
      </c>
      <c r="K53" s="373" t="s">
        <v>1100</v>
      </c>
      <c r="L53" s="373">
        <v>1</v>
      </c>
      <c r="M53" s="373">
        <v>3</v>
      </c>
      <c r="N53" s="373" t="s">
        <v>205</v>
      </c>
      <c r="O53" s="374" t="s">
        <v>214</v>
      </c>
      <c r="P53" s="375" t="s">
        <v>985</v>
      </c>
      <c r="Q53" s="373" t="s">
        <v>225</v>
      </c>
      <c r="R53" s="373" t="s">
        <v>205</v>
      </c>
      <c r="S53" s="373">
        <v>1</v>
      </c>
      <c r="T53" s="374" t="s">
        <v>214</v>
      </c>
      <c r="U53" s="35" t="s">
        <v>0</v>
      </c>
      <c r="V53" s="28" t="s">
        <v>205</v>
      </c>
      <c r="W53" s="28">
        <v>2</v>
      </c>
      <c r="X53" s="28">
        <f t="shared" si="3"/>
        <v>5</v>
      </c>
      <c r="Y53" s="28">
        <v>2</v>
      </c>
      <c r="Z53" s="29" t="s">
        <v>207</v>
      </c>
      <c r="AA53" s="551"/>
      <c r="AB53" s="552"/>
      <c r="AC53" s="552"/>
      <c r="AD53" s="552"/>
      <c r="AE53" s="552"/>
      <c r="AF53" s="552"/>
      <c r="AG53" s="552"/>
      <c r="AH53" s="121"/>
      <c r="AI53" s="523"/>
      <c r="AJ53" s="523"/>
      <c r="AK53" s="523"/>
      <c r="AL53" s="523"/>
      <c r="AM53" s="523"/>
      <c r="AN53" s="523"/>
      <c r="AO53" s="523"/>
      <c r="AP53" s="523"/>
      <c r="AQ53" s="578"/>
      <c r="AR53" s="552" t="s">
        <v>1198</v>
      </c>
      <c r="AS53" s="523"/>
      <c r="AT53" s="503"/>
    </row>
    <row r="54" spans="1:46" ht="12.75">
      <c r="A54" s="19">
        <v>49</v>
      </c>
      <c r="B54" s="247" t="s">
        <v>1169</v>
      </c>
      <c r="C54" s="371" t="s">
        <v>264</v>
      </c>
      <c r="D54" s="227">
        <v>633</v>
      </c>
      <c r="E54" s="519" t="s">
        <v>1092</v>
      </c>
      <c r="F54" s="557" t="str">
        <f t="shared" si="2"/>
        <v>0279</v>
      </c>
      <c r="G54" s="372">
        <v>6</v>
      </c>
      <c r="H54" s="231" t="s">
        <v>982</v>
      </c>
      <c r="I54" s="373" t="s">
        <v>983</v>
      </c>
      <c r="J54" s="229">
        <v>7</v>
      </c>
      <c r="K54" s="373" t="s">
        <v>1100</v>
      </c>
      <c r="L54" s="373">
        <v>1</v>
      </c>
      <c r="M54" s="373">
        <v>2</v>
      </c>
      <c r="N54" s="373" t="s">
        <v>205</v>
      </c>
      <c r="O54" s="374" t="s">
        <v>213</v>
      </c>
      <c r="P54" s="375" t="s">
        <v>985</v>
      </c>
      <c r="Q54" s="373" t="s">
        <v>225</v>
      </c>
      <c r="R54" s="373" t="s">
        <v>205</v>
      </c>
      <c r="S54" s="373">
        <v>1</v>
      </c>
      <c r="T54" s="374" t="s">
        <v>213</v>
      </c>
      <c r="U54" s="35" t="s">
        <v>0</v>
      </c>
      <c r="V54" s="35" t="s">
        <v>205</v>
      </c>
      <c r="W54" s="35">
        <v>2</v>
      </c>
      <c r="X54" s="35">
        <f t="shared" si="3"/>
        <v>4</v>
      </c>
      <c r="Y54" s="35">
        <v>1</v>
      </c>
      <c r="Z54" s="36" t="s">
        <v>208</v>
      </c>
      <c r="AA54" s="551"/>
      <c r="AB54" s="552"/>
      <c r="AC54" s="552"/>
      <c r="AD54" s="552"/>
      <c r="AE54" s="552"/>
      <c r="AF54" s="552"/>
      <c r="AG54" s="552"/>
      <c r="AH54" s="121"/>
      <c r="AI54" s="523"/>
      <c r="AJ54" s="523"/>
      <c r="AK54" s="523"/>
      <c r="AL54" s="523"/>
      <c r="AM54" s="523"/>
      <c r="AN54" s="523"/>
      <c r="AO54" s="523"/>
      <c r="AP54" s="523"/>
      <c r="AQ54" s="578"/>
      <c r="AR54" s="552" t="s">
        <v>1198</v>
      </c>
      <c r="AS54" s="523"/>
      <c r="AT54" s="503"/>
    </row>
    <row r="55" spans="1:46" ht="13.5" thickBot="1">
      <c r="A55" s="19">
        <v>50</v>
      </c>
      <c r="B55" s="247" t="s">
        <v>1170</v>
      </c>
      <c r="C55" s="376" t="s">
        <v>264</v>
      </c>
      <c r="D55" s="332">
        <v>308</v>
      </c>
      <c r="E55" s="520" t="s">
        <v>1092</v>
      </c>
      <c r="F55" s="565" t="str">
        <f t="shared" si="2"/>
        <v>0134</v>
      </c>
      <c r="G55" s="372">
        <v>6</v>
      </c>
      <c r="H55" s="231" t="s">
        <v>982</v>
      </c>
      <c r="I55" s="373" t="s">
        <v>983</v>
      </c>
      <c r="J55" s="229">
        <v>7</v>
      </c>
      <c r="K55" s="373" t="s">
        <v>1100</v>
      </c>
      <c r="L55" s="373">
        <v>1</v>
      </c>
      <c r="M55" s="373">
        <v>1</v>
      </c>
      <c r="N55" s="373" t="s">
        <v>205</v>
      </c>
      <c r="O55" s="374" t="s">
        <v>212</v>
      </c>
      <c r="P55" s="375" t="s">
        <v>985</v>
      </c>
      <c r="Q55" s="373" t="s">
        <v>225</v>
      </c>
      <c r="R55" s="373" t="s">
        <v>205</v>
      </c>
      <c r="S55" s="373">
        <v>1</v>
      </c>
      <c r="T55" s="374" t="s">
        <v>212</v>
      </c>
      <c r="U55" s="35" t="s">
        <v>0</v>
      </c>
      <c r="V55" s="35" t="s">
        <v>205</v>
      </c>
      <c r="W55" s="35">
        <v>2</v>
      </c>
      <c r="X55" s="35">
        <f t="shared" si="3"/>
        <v>4</v>
      </c>
      <c r="Y55" s="35">
        <v>1</v>
      </c>
      <c r="Z55" s="36" t="s">
        <v>207</v>
      </c>
      <c r="AA55" s="551"/>
      <c r="AB55" s="552"/>
      <c r="AC55" s="552"/>
      <c r="AD55" s="552"/>
      <c r="AE55" s="552"/>
      <c r="AF55" s="552"/>
      <c r="AG55" s="552"/>
      <c r="AH55" s="121"/>
      <c r="AI55" s="523"/>
      <c r="AJ55" s="523"/>
      <c r="AK55" s="523"/>
      <c r="AL55" s="523"/>
      <c r="AM55" s="523"/>
      <c r="AN55" s="523"/>
      <c r="AO55" s="523"/>
      <c r="AP55" s="523"/>
      <c r="AQ55" s="578"/>
      <c r="AR55" s="552" t="s">
        <v>1198</v>
      </c>
      <c r="AS55" s="523"/>
      <c r="AT55" s="503"/>
    </row>
    <row r="56" spans="1:46" ht="13.5" thickBot="1">
      <c r="A56" s="41"/>
      <c r="B56" s="42"/>
      <c r="C56" s="159"/>
      <c r="D56" s="41"/>
      <c r="E56" s="41"/>
      <c r="F56" s="41"/>
      <c r="G56" s="41"/>
      <c r="H56" s="41"/>
      <c r="I56" s="41"/>
      <c r="J56" s="60"/>
      <c r="K56" s="41"/>
      <c r="L56" s="41"/>
      <c r="M56" s="41"/>
      <c r="N56" s="41"/>
      <c r="O56" s="46"/>
      <c r="P56" s="47"/>
      <c r="Q56" s="41"/>
      <c r="R56" s="41"/>
      <c r="S56" s="41"/>
      <c r="T56" s="46"/>
      <c r="U56" s="41"/>
      <c r="V56" s="41"/>
      <c r="W56" s="41"/>
      <c r="X56" s="41"/>
      <c r="Y56" s="41"/>
      <c r="Z56" s="67"/>
      <c r="AA56" s="67"/>
      <c r="AB56" s="67"/>
      <c r="AC56" s="67"/>
      <c r="AD56" s="67"/>
      <c r="AE56" s="67"/>
      <c r="AF56" s="67"/>
      <c r="AG56" s="67"/>
      <c r="AH56" s="67"/>
      <c r="AI56" s="67"/>
      <c r="AJ56" s="67"/>
      <c r="AK56" s="67"/>
      <c r="AL56" s="67"/>
      <c r="AM56" s="67"/>
      <c r="AN56" s="67"/>
      <c r="AO56" s="67"/>
      <c r="AP56" s="67"/>
      <c r="AQ56" s="644"/>
      <c r="AR56" s="644"/>
      <c r="AS56" s="67"/>
      <c r="AT56" s="109"/>
    </row>
    <row r="57" spans="1:46" ht="12.75">
      <c r="A57" s="19">
        <v>51</v>
      </c>
      <c r="B57" s="247" t="s">
        <v>288</v>
      </c>
      <c r="C57" s="377" t="s">
        <v>264</v>
      </c>
      <c r="D57" s="272">
        <v>443</v>
      </c>
      <c r="E57" s="610" t="s">
        <v>1092</v>
      </c>
      <c r="F57" s="638" t="str">
        <f aca="true" t="shared" si="4" ref="F57:F84">DEC2HEX(D57,4)</f>
        <v>01BB</v>
      </c>
      <c r="G57" s="372">
        <v>6</v>
      </c>
      <c r="H57" s="231" t="s">
        <v>1021</v>
      </c>
      <c r="I57" s="373" t="s">
        <v>0</v>
      </c>
      <c r="J57" s="229">
        <v>7</v>
      </c>
      <c r="K57" s="373" t="s">
        <v>1101</v>
      </c>
      <c r="L57" s="373">
        <v>1</v>
      </c>
      <c r="M57" s="373">
        <v>1</v>
      </c>
      <c r="N57" s="373" t="s">
        <v>205</v>
      </c>
      <c r="O57" s="374" t="s">
        <v>212</v>
      </c>
      <c r="P57" s="375" t="s">
        <v>985</v>
      </c>
      <c r="Q57" s="373" t="s">
        <v>225</v>
      </c>
      <c r="R57" s="373" t="s">
        <v>205</v>
      </c>
      <c r="S57" s="373">
        <v>12</v>
      </c>
      <c r="T57" s="374" t="s">
        <v>212</v>
      </c>
      <c r="U57" s="35" t="s">
        <v>0</v>
      </c>
      <c r="V57" s="35" t="s">
        <v>205</v>
      </c>
      <c r="W57" s="35">
        <v>2</v>
      </c>
      <c r="X57" s="35">
        <f aca="true" t="shared" si="5" ref="X57:X84">IF(Y57&lt;9,Y57+3,Y57+4)</f>
        <v>13</v>
      </c>
      <c r="Y57" s="35">
        <v>9</v>
      </c>
      <c r="Z57" s="36" t="s">
        <v>207</v>
      </c>
      <c r="AA57" s="551"/>
      <c r="AB57" s="552"/>
      <c r="AC57" s="552"/>
      <c r="AD57" s="552"/>
      <c r="AE57" s="552"/>
      <c r="AF57" s="552"/>
      <c r="AG57" s="552"/>
      <c r="AH57" s="564" t="s">
        <v>1176</v>
      </c>
      <c r="AI57" s="523"/>
      <c r="AJ57" s="523"/>
      <c r="AK57" s="523"/>
      <c r="AL57" s="523"/>
      <c r="AM57" s="523"/>
      <c r="AN57" s="523"/>
      <c r="AO57" s="523"/>
      <c r="AP57" s="523"/>
      <c r="AQ57" s="578"/>
      <c r="AR57" s="552" t="s">
        <v>1198</v>
      </c>
      <c r="AS57" s="523"/>
      <c r="AT57" s="503"/>
    </row>
    <row r="58" spans="1:46" ht="12.75">
      <c r="A58" s="19">
        <v>52</v>
      </c>
      <c r="B58" s="247" t="s">
        <v>289</v>
      </c>
      <c r="C58" s="371" t="s">
        <v>264</v>
      </c>
      <c r="D58" s="227">
        <v>455</v>
      </c>
      <c r="E58" s="519" t="s">
        <v>1092</v>
      </c>
      <c r="F58" s="557" t="str">
        <f t="shared" si="4"/>
        <v>01C7</v>
      </c>
      <c r="G58" s="372">
        <v>6</v>
      </c>
      <c r="H58" s="231" t="s">
        <v>1021</v>
      </c>
      <c r="I58" s="373" t="s">
        <v>0</v>
      </c>
      <c r="J58" s="229">
        <v>7</v>
      </c>
      <c r="K58" s="373" t="s">
        <v>1101</v>
      </c>
      <c r="L58" s="373">
        <v>1</v>
      </c>
      <c r="M58" s="373">
        <v>2</v>
      </c>
      <c r="N58" s="373" t="s">
        <v>205</v>
      </c>
      <c r="O58" s="374" t="s">
        <v>213</v>
      </c>
      <c r="P58" s="375" t="s">
        <v>985</v>
      </c>
      <c r="Q58" s="373" t="s">
        <v>225</v>
      </c>
      <c r="R58" s="373" t="s">
        <v>205</v>
      </c>
      <c r="S58" s="373">
        <v>12</v>
      </c>
      <c r="T58" s="374" t="s">
        <v>213</v>
      </c>
      <c r="U58" s="35" t="s">
        <v>0</v>
      </c>
      <c r="V58" s="35" t="s">
        <v>205</v>
      </c>
      <c r="W58" s="35">
        <v>2</v>
      </c>
      <c r="X58" s="35">
        <f t="shared" si="5"/>
        <v>13</v>
      </c>
      <c r="Y58" s="35">
        <v>9</v>
      </c>
      <c r="Z58" s="36" t="s">
        <v>208</v>
      </c>
      <c r="AA58" s="551"/>
      <c r="AB58" s="552"/>
      <c r="AC58" s="552"/>
      <c r="AD58" s="552"/>
      <c r="AE58" s="552"/>
      <c r="AF58" s="552"/>
      <c r="AG58" s="552"/>
      <c r="AH58" s="564" t="s">
        <v>1176</v>
      </c>
      <c r="AI58" s="523"/>
      <c r="AJ58" s="523"/>
      <c r="AK58" s="523"/>
      <c r="AL58" s="523"/>
      <c r="AM58" s="523"/>
      <c r="AN58" s="523"/>
      <c r="AO58" s="523"/>
      <c r="AP58" s="523"/>
      <c r="AQ58" s="578"/>
      <c r="AR58" s="552" t="s">
        <v>1198</v>
      </c>
      <c r="AS58" s="523"/>
      <c r="AT58" s="503"/>
    </row>
    <row r="59" spans="1:46" ht="12.75">
      <c r="A59" s="19">
        <v>53</v>
      </c>
      <c r="B59" s="247" t="s">
        <v>290</v>
      </c>
      <c r="C59" s="371" t="s">
        <v>264</v>
      </c>
      <c r="D59" s="227">
        <v>351</v>
      </c>
      <c r="E59" s="519" t="s">
        <v>1092</v>
      </c>
      <c r="F59" s="557" t="str">
        <f t="shared" si="4"/>
        <v>015F</v>
      </c>
      <c r="G59" s="372">
        <v>6</v>
      </c>
      <c r="H59" s="231" t="s">
        <v>1021</v>
      </c>
      <c r="I59" s="373" t="s">
        <v>0</v>
      </c>
      <c r="J59" s="229">
        <v>7</v>
      </c>
      <c r="K59" s="373" t="s">
        <v>1101</v>
      </c>
      <c r="L59" s="373">
        <v>1</v>
      </c>
      <c r="M59" s="373">
        <v>3</v>
      </c>
      <c r="N59" s="373" t="s">
        <v>205</v>
      </c>
      <c r="O59" s="374" t="s">
        <v>214</v>
      </c>
      <c r="P59" s="375" t="s">
        <v>985</v>
      </c>
      <c r="Q59" s="373" t="s">
        <v>225</v>
      </c>
      <c r="R59" s="373" t="s">
        <v>205</v>
      </c>
      <c r="S59" s="373">
        <v>12</v>
      </c>
      <c r="T59" s="374" t="s">
        <v>214</v>
      </c>
      <c r="U59" s="35" t="s">
        <v>0</v>
      </c>
      <c r="V59" s="35" t="s">
        <v>205</v>
      </c>
      <c r="W59" s="35">
        <v>2</v>
      </c>
      <c r="X59" s="35">
        <f t="shared" si="5"/>
        <v>14</v>
      </c>
      <c r="Y59" s="35">
        <v>10</v>
      </c>
      <c r="Z59" s="36" t="s">
        <v>207</v>
      </c>
      <c r="AA59" s="551"/>
      <c r="AB59" s="552"/>
      <c r="AC59" s="552"/>
      <c r="AD59" s="552"/>
      <c r="AE59" s="552"/>
      <c r="AF59" s="552"/>
      <c r="AG59" s="552"/>
      <c r="AH59" s="564" t="s">
        <v>1176</v>
      </c>
      <c r="AI59" s="523"/>
      <c r="AJ59" s="523"/>
      <c r="AK59" s="523"/>
      <c r="AL59" s="523"/>
      <c r="AM59" s="523"/>
      <c r="AN59" s="523"/>
      <c r="AO59" s="523"/>
      <c r="AP59" s="523"/>
      <c r="AQ59" s="578"/>
      <c r="AR59" s="552" t="s">
        <v>1198</v>
      </c>
      <c r="AS59" s="523"/>
      <c r="AT59" s="503"/>
    </row>
    <row r="60" spans="1:46" ht="12.75">
      <c r="A60" s="19">
        <v>54</v>
      </c>
      <c r="B60" s="247" t="s">
        <v>291</v>
      </c>
      <c r="C60" s="371" t="s">
        <v>264</v>
      </c>
      <c r="D60" s="227">
        <v>431</v>
      </c>
      <c r="E60" s="519" t="s">
        <v>1092</v>
      </c>
      <c r="F60" s="557" t="str">
        <f t="shared" si="4"/>
        <v>01AF</v>
      </c>
      <c r="G60" s="372">
        <v>6</v>
      </c>
      <c r="H60" s="231" t="s">
        <v>1021</v>
      </c>
      <c r="I60" s="373" t="s">
        <v>0</v>
      </c>
      <c r="J60" s="229">
        <v>7</v>
      </c>
      <c r="K60" s="373" t="s">
        <v>1101</v>
      </c>
      <c r="L60" s="373">
        <v>1</v>
      </c>
      <c r="M60" s="373">
        <v>4</v>
      </c>
      <c r="N60" s="373" t="s">
        <v>205</v>
      </c>
      <c r="O60" s="374" t="s">
        <v>210</v>
      </c>
      <c r="P60" s="375" t="s">
        <v>985</v>
      </c>
      <c r="Q60" s="373" t="s">
        <v>225</v>
      </c>
      <c r="R60" s="373" t="s">
        <v>205</v>
      </c>
      <c r="S60" s="373">
        <v>12</v>
      </c>
      <c r="T60" s="374" t="s">
        <v>210</v>
      </c>
      <c r="U60" s="35" t="s">
        <v>0</v>
      </c>
      <c r="V60" s="35" t="s">
        <v>205</v>
      </c>
      <c r="W60" s="35">
        <v>2</v>
      </c>
      <c r="X60" s="35">
        <f t="shared" si="5"/>
        <v>14</v>
      </c>
      <c r="Y60" s="35">
        <v>10</v>
      </c>
      <c r="Z60" s="36" t="s">
        <v>208</v>
      </c>
      <c r="AA60" s="551"/>
      <c r="AB60" s="552"/>
      <c r="AC60" s="552"/>
      <c r="AD60" s="552"/>
      <c r="AE60" s="552"/>
      <c r="AF60" s="552"/>
      <c r="AG60" s="552"/>
      <c r="AH60" s="121"/>
      <c r="AI60" s="523"/>
      <c r="AJ60" s="523"/>
      <c r="AK60" s="523"/>
      <c r="AL60" s="523"/>
      <c r="AM60" s="523"/>
      <c r="AN60" s="523"/>
      <c r="AO60" s="523"/>
      <c r="AP60" s="523"/>
      <c r="AQ60" s="578"/>
      <c r="AR60" s="552" t="s">
        <v>1198</v>
      </c>
      <c r="AS60" s="523"/>
      <c r="AT60" s="503"/>
    </row>
    <row r="61" spans="1:46" ht="12.75">
      <c r="A61" s="19">
        <v>55</v>
      </c>
      <c r="B61" s="199" t="s">
        <v>1008</v>
      </c>
      <c r="C61" s="378" t="s">
        <v>264</v>
      </c>
      <c r="D61" s="243">
        <v>420</v>
      </c>
      <c r="E61" s="525" t="s">
        <v>1092</v>
      </c>
      <c r="F61" s="637" t="str">
        <f t="shared" si="4"/>
        <v>01A4</v>
      </c>
      <c r="G61" s="379">
        <v>6</v>
      </c>
      <c r="H61" s="202" t="s">
        <v>1021</v>
      </c>
      <c r="I61" s="203" t="s">
        <v>0</v>
      </c>
      <c r="J61" s="210">
        <v>7</v>
      </c>
      <c r="K61" s="203" t="s">
        <v>1101</v>
      </c>
      <c r="L61" s="203">
        <v>1</v>
      </c>
      <c r="M61" s="203">
        <v>5</v>
      </c>
      <c r="N61" s="203" t="s">
        <v>205</v>
      </c>
      <c r="O61" s="204" t="s">
        <v>215</v>
      </c>
      <c r="P61" s="205" t="s">
        <v>985</v>
      </c>
      <c r="Q61" s="203" t="s">
        <v>225</v>
      </c>
      <c r="R61" s="203" t="s">
        <v>205</v>
      </c>
      <c r="S61" s="203">
        <v>12</v>
      </c>
      <c r="T61" s="204" t="s">
        <v>215</v>
      </c>
      <c r="U61" s="37" t="s">
        <v>0</v>
      </c>
      <c r="V61" s="37" t="s">
        <v>199</v>
      </c>
      <c r="W61" s="37">
        <v>3</v>
      </c>
      <c r="X61" s="37">
        <f t="shared" si="5"/>
        <v>4</v>
      </c>
      <c r="Y61" s="37">
        <v>1</v>
      </c>
      <c r="Z61" s="38" t="s">
        <v>207</v>
      </c>
      <c r="AA61" s="551"/>
      <c r="AB61" s="552"/>
      <c r="AC61" s="552"/>
      <c r="AD61" s="552"/>
      <c r="AE61" s="552"/>
      <c r="AF61" s="552"/>
      <c r="AG61" s="552"/>
      <c r="AH61" s="121"/>
      <c r="AI61" s="523"/>
      <c r="AJ61" s="523"/>
      <c r="AK61" s="523"/>
      <c r="AL61" s="523"/>
      <c r="AM61" s="523"/>
      <c r="AN61" s="523"/>
      <c r="AO61" s="523"/>
      <c r="AP61" s="523"/>
      <c r="AQ61" s="578"/>
      <c r="AR61" s="552" t="s">
        <v>1198</v>
      </c>
      <c r="AS61" s="523"/>
      <c r="AT61" s="503"/>
    </row>
    <row r="62" spans="1:46" ht="12.75">
      <c r="A62" s="19">
        <v>56</v>
      </c>
      <c r="B62" s="247" t="s">
        <v>292</v>
      </c>
      <c r="C62" s="371" t="s">
        <v>264</v>
      </c>
      <c r="D62" s="227">
        <v>713</v>
      </c>
      <c r="E62" s="519" t="s">
        <v>1092</v>
      </c>
      <c r="F62" s="557" t="str">
        <f t="shared" si="4"/>
        <v>02C9</v>
      </c>
      <c r="G62" s="372">
        <v>8</v>
      </c>
      <c r="H62" s="231" t="s">
        <v>1021</v>
      </c>
      <c r="I62" s="373" t="s">
        <v>0</v>
      </c>
      <c r="J62" s="229">
        <v>7</v>
      </c>
      <c r="K62" s="373" t="s">
        <v>1101</v>
      </c>
      <c r="L62" s="373">
        <v>1</v>
      </c>
      <c r="M62" s="373">
        <v>6</v>
      </c>
      <c r="N62" s="373" t="s">
        <v>205</v>
      </c>
      <c r="O62" s="374" t="s">
        <v>216</v>
      </c>
      <c r="P62" s="375" t="s">
        <v>985</v>
      </c>
      <c r="Q62" s="373" t="s">
        <v>225</v>
      </c>
      <c r="R62" s="373" t="s">
        <v>205</v>
      </c>
      <c r="S62" s="373">
        <v>12</v>
      </c>
      <c r="T62" s="374" t="s">
        <v>216</v>
      </c>
      <c r="U62" s="35" t="s">
        <v>0</v>
      </c>
      <c r="V62" s="35" t="s">
        <v>205</v>
      </c>
      <c r="W62" s="35">
        <v>2</v>
      </c>
      <c r="X62" s="35">
        <f t="shared" si="5"/>
        <v>15</v>
      </c>
      <c r="Y62" s="35">
        <v>11</v>
      </c>
      <c r="Z62" s="36" t="s">
        <v>207</v>
      </c>
      <c r="AA62" s="551"/>
      <c r="AB62" s="552"/>
      <c r="AC62" s="552"/>
      <c r="AD62" s="552"/>
      <c r="AE62" s="552"/>
      <c r="AF62" s="552"/>
      <c r="AG62" s="552"/>
      <c r="AH62" s="121"/>
      <c r="AI62" s="523"/>
      <c r="AJ62" s="523"/>
      <c r="AK62" s="523"/>
      <c r="AL62" s="523"/>
      <c r="AM62" s="523"/>
      <c r="AN62" s="523"/>
      <c r="AO62" s="523"/>
      <c r="AP62" s="523"/>
      <c r="AQ62" s="578"/>
      <c r="AR62" s="552" t="s">
        <v>1198</v>
      </c>
      <c r="AS62" s="523"/>
      <c r="AT62" s="503" t="s">
        <v>1213</v>
      </c>
    </row>
    <row r="63" spans="1:46" ht="12.75">
      <c r="A63" s="19">
        <v>57</v>
      </c>
      <c r="B63" s="247" t="s">
        <v>1009</v>
      </c>
      <c r="C63" s="371" t="s">
        <v>264</v>
      </c>
      <c r="D63" s="227">
        <v>446</v>
      </c>
      <c r="E63" s="519" t="s">
        <v>1092</v>
      </c>
      <c r="F63" s="557" t="str">
        <f t="shared" si="4"/>
        <v>01BE</v>
      </c>
      <c r="G63" s="372">
        <v>8</v>
      </c>
      <c r="H63" s="231" t="s">
        <v>1021</v>
      </c>
      <c r="I63" s="373" t="s">
        <v>0</v>
      </c>
      <c r="J63" s="229">
        <v>7</v>
      </c>
      <c r="K63" s="373" t="s">
        <v>1101</v>
      </c>
      <c r="L63" s="373">
        <v>1</v>
      </c>
      <c r="M63" s="373">
        <v>7</v>
      </c>
      <c r="N63" s="373" t="s">
        <v>205</v>
      </c>
      <c r="O63" s="374" t="s">
        <v>217</v>
      </c>
      <c r="P63" s="375" t="s">
        <v>985</v>
      </c>
      <c r="Q63" s="373" t="s">
        <v>225</v>
      </c>
      <c r="R63" s="373" t="s">
        <v>205</v>
      </c>
      <c r="S63" s="373">
        <v>11</v>
      </c>
      <c r="T63" s="374" t="s">
        <v>212</v>
      </c>
      <c r="U63" s="35" t="s">
        <v>0</v>
      </c>
      <c r="V63" s="35" t="s">
        <v>205</v>
      </c>
      <c r="W63" s="35">
        <v>2</v>
      </c>
      <c r="X63" s="35">
        <f t="shared" si="5"/>
        <v>15</v>
      </c>
      <c r="Y63" s="35">
        <v>11</v>
      </c>
      <c r="Z63" s="36" t="s">
        <v>208</v>
      </c>
      <c r="AA63" s="551"/>
      <c r="AB63" s="552"/>
      <c r="AC63" s="552"/>
      <c r="AD63" s="552"/>
      <c r="AE63" s="552"/>
      <c r="AF63" s="552"/>
      <c r="AG63" s="552"/>
      <c r="AH63" s="121"/>
      <c r="AI63" s="523"/>
      <c r="AJ63" s="523"/>
      <c r="AK63" s="523"/>
      <c r="AL63" s="523"/>
      <c r="AM63" s="523"/>
      <c r="AN63" s="523"/>
      <c r="AO63" s="523"/>
      <c r="AP63" s="523"/>
      <c r="AQ63" s="578"/>
      <c r="AR63" s="552" t="s">
        <v>1198</v>
      </c>
      <c r="AS63" s="523"/>
      <c r="AT63" s="503"/>
    </row>
    <row r="64" spans="1:46" ht="12.75">
      <c r="A64" s="19">
        <v>58</v>
      </c>
      <c r="B64" s="247" t="s">
        <v>1010</v>
      </c>
      <c r="C64" s="371" t="s">
        <v>264</v>
      </c>
      <c r="D64" s="227">
        <v>421</v>
      </c>
      <c r="E64" s="519" t="s">
        <v>1092</v>
      </c>
      <c r="F64" s="557" t="str">
        <f t="shared" si="4"/>
        <v>01A5</v>
      </c>
      <c r="G64" s="372">
        <v>6</v>
      </c>
      <c r="H64" s="231" t="s">
        <v>1021</v>
      </c>
      <c r="I64" s="373" t="s">
        <v>0</v>
      </c>
      <c r="J64" s="229">
        <v>7</v>
      </c>
      <c r="K64" s="373" t="s">
        <v>1101</v>
      </c>
      <c r="L64" s="373">
        <v>1</v>
      </c>
      <c r="M64" s="373">
        <v>8</v>
      </c>
      <c r="N64" s="373" t="s">
        <v>205</v>
      </c>
      <c r="O64" s="374" t="s">
        <v>218</v>
      </c>
      <c r="P64" s="375" t="s">
        <v>985</v>
      </c>
      <c r="Q64" s="373" t="s">
        <v>225</v>
      </c>
      <c r="R64" s="373" t="s">
        <v>205</v>
      </c>
      <c r="S64" s="373">
        <v>11</v>
      </c>
      <c r="T64" s="374" t="s">
        <v>213</v>
      </c>
      <c r="U64" s="35" t="s">
        <v>0</v>
      </c>
      <c r="V64" s="35" t="s">
        <v>205</v>
      </c>
      <c r="W64" s="35">
        <v>2</v>
      </c>
      <c r="X64" s="35">
        <f t="shared" si="5"/>
        <v>16</v>
      </c>
      <c r="Y64" s="35">
        <v>12</v>
      </c>
      <c r="Z64" s="36" t="s">
        <v>207</v>
      </c>
      <c r="AA64" s="551"/>
      <c r="AB64" s="552"/>
      <c r="AC64" s="552"/>
      <c r="AD64" s="552"/>
      <c r="AE64" s="552"/>
      <c r="AF64" s="552"/>
      <c r="AG64" s="552"/>
      <c r="AH64" s="564" t="s">
        <v>1176</v>
      </c>
      <c r="AI64" s="523"/>
      <c r="AJ64" s="523"/>
      <c r="AK64" s="523"/>
      <c r="AL64" s="523"/>
      <c r="AM64" s="523"/>
      <c r="AN64" s="523"/>
      <c r="AO64" s="523"/>
      <c r="AP64" s="523"/>
      <c r="AQ64" s="552" t="s">
        <v>1229</v>
      </c>
      <c r="AR64" s="552" t="s">
        <v>1198</v>
      </c>
      <c r="AS64" s="523"/>
      <c r="AT64" s="672"/>
    </row>
    <row r="65" spans="1:46" ht="12.75">
      <c r="A65" s="19">
        <v>59</v>
      </c>
      <c r="B65" s="247" t="s">
        <v>1011</v>
      </c>
      <c r="C65" s="371" t="s">
        <v>264</v>
      </c>
      <c r="D65" s="227">
        <v>415</v>
      </c>
      <c r="E65" s="519" t="s">
        <v>1092</v>
      </c>
      <c r="F65" s="557" t="str">
        <f t="shared" si="4"/>
        <v>019F</v>
      </c>
      <c r="G65" s="372">
        <v>6</v>
      </c>
      <c r="H65" s="231" t="s">
        <v>1021</v>
      </c>
      <c r="I65" s="373" t="s">
        <v>0</v>
      </c>
      <c r="J65" s="229">
        <v>7</v>
      </c>
      <c r="K65" s="373" t="s">
        <v>1101</v>
      </c>
      <c r="L65" s="373">
        <v>1</v>
      </c>
      <c r="M65" s="373">
        <v>9</v>
      </c>
      <c r="N65" s="373" t="s">
        <v>205</v>
      </c>
      <c r="O65" s="374" t="s">
        <v>219</v>
      </c>
      <c r="P65" s="375" t="s">
        <v>985</v>
      </c>
      <c r="Q65" s="373" t="s">
        <v>225</v>
      </c>
      <c r="R65" s="373" t="s">
        <v>205</v>
      </c>
      <c r="S65" s="373">
        <v>11</v>
      </c>
      <c r="T65" s="374" t="s">
        <v>214</v>
      </c>
      <c r="U65" s="35" t="s">
        <v>0</v>
      </c>
      <c r="V65" s="35" t="s">
        <v>205</v>
      </c>
      <c r="W65" s="35">
        <v>2</v>
      </c>
      <c r="X65" s="35">
        <f t="shared" si="5"/>
        <v>16</v>
      </c>
      <c r="Y65" s="35">
        <v>12</v>
      </c>
      <c r="Z65" s="36" t="s">
        <v>208</v>
      </c>
      <c r="AA65" s="551"/>
      <c r="AB65" s="552"/>
      <c r="AC65" s="552"/>
      <c r="AD65" s="552"/>
      <c r="AE65" s="552"/>
      <c r="AF65" s="552"/>
      <c r="AG65" s="552"/>
      <c r="AH65" s="121"/>
      <c r="AI65" s="523"/>
      <c r="AJ65" s="523"/>
      <c r="AK65" s="523"/>
      <c r="AL65" s="523"/>
      <c r="AM65" s="523"/>
      <c r="AN65" s="523"/>
      <c r="AO65" s="523"/>
      <c r="AP65" s="523"/>
      <c r="AQ65" s="578"/>
      <c r="AR65" s="552" t="s">
        <v>1198</v>
      </c>
      <c r="AS65" s="523"/>
      <c r="AT65" s="503"/>
    </row>
    <row r="66" spans="1:46" ht="12.75">
      <c r="A66" s="19">
        <v>60</v>
      </c>
      <c r="B66" s="199" t="s">
        <v>1012</v>
      </c>
      <c r="C66" s="378" t="s">
        <v>264</v>
      </c>
      <c r="D66" s="243">
        <v>368</v>
      </c>
      <c r="E66" s="525" t="s">
        <v>1092</v>
      </c>
      <c r="F66" s="637" t="str">
        <f t="shared" si="4"/>
        <v>0170</v>
      </c>
      <c r="G66" s="379">
        <v>6</v>
      </c>
      <c r="H66" s="202" t="s">
        <v>1021</v>
      </c>
      <c r="I66" s="203" t="s">
        <v>0</v>
      </c>
      <c r="J66" s="210">
        <v>7</v>
      </c>
      <c r="K66" s="203" t="s">
        <v>1101</v>
      </c>
      <c r="L66" s="203">
        <v>1</v>
      </c>
      <c r="M66" s="203">
        <v>10</v>
      </c>
      <c r="N66" s="203" t="s">
        <v>205</v>
      </c>
      <c r="O66" s="204" t="s">
        <v>220</v>
      </c>
      <c r="P66" s="205" t="s">
        <v>985</v>
      </c>
      <c r="Q66" s="203" t="s">
        <v>225</v>
      </c>
      <c r="R66" s="203" t="s">
        <v>205</v>
      </c>
      <c r="S66" s="203">
        <v>11</v>
      </c>
      <c r="T66" s="204" t="s">
        <v>210</v>
      </c>
      <c r="U66" s="37" t="s">
        <v>0</v>
      </c>
      <c r="V66" s="37" t="s">
        <v>199</v>
      </c>
      <c r="W66" s="37">
        <v>3</v>
      </c>
      <c r="X66" s="37">
        <f t="shared" si="5"/>
        <v>4</v>
      </c>
      <c r="Y66" s="37">
        <v>1</v>
      </c>
      <c r="Z66" s="38" t="s">
        <v>208</v>
      </c>
      <c r="AA66" s="551"/>
      <c r="AB66" s="552"/>
      <c r="AC66" s="552"/>
      <c r="AD66" s="552"/>
      <c r="AE66" s="552"/>
      <c r="AF66" s="552"/>
      <c r="AG66" s="552"/>
      <c r="AH66" s="121"/>
      <c r="AI66" s="523"/>
      <c r="AJ66" s="523"/>
      <c r="AK66" s="523"/>
      <c r="AL66" s="523"/>
      <c r="AM66" s="523"/>
      <c r="AN66" s="523"/>
      <c r="AO66" s="523"/>
      <c r="AP66" s="523"/>
      <c r="AQ66" s="578"/>
      <c r="AR66" s="552" t="s">
        <v>1198</v>
      </c>
      <c r="AS66" s="523"/>
      <c r="AT66" s="503"/>
    </row>
    <row r="67" spans="1:46" ht="12.75">
      <c r="A67" s="19">
        <v>61</v>
      </c>
      <c r="B67" s="247" t="s">
        <v>293</v>
      </c>
      <c r="C67" s="371" t="s">
        <v>264</v>
      </c>
      <c r="D67" s="227">
        <v>192</v>
      </c>
      <c r="E67" s="519" t="s">
        <v>1092</v>
      </c>
      <c r="F67" s="557" t="str">
        <f t="shared" si="4"/>
        <v>00C0</v>
      </c>
      <c r="G67" s="372">
        <v>4</v>
      </c>
      <c r="H67" s="231" t="s">
        <v>1021</v>
      </c>
      <c r="I67" s="373" t="s">
        <v>0</v>
      </c>
      <c r="J67" s="229">
        <v>7</v>
      </c>
      <c r="K67" s="373" t="s">
        <v>1101</v>
      </c>
      <c r="L67" s="373">
        <v>2</v>
      </c>
      <c r="M67" s="373">
        <v>1</v>
      </c>
      <c r="N67" s="373" t="s">
        <v>205</v>
      </c>
      <c r="O67" s="374" t="s">
        <v>221</v>
      </c>
      <c r="P67" s="375" t="s">
        <v>985</v>
      </c>
      <c r="Q67" s="373" t="s">
        <v>225</v>
      </c>
      <c r="R67" s="373" t="s">
        <v>205</v>
      </c>
      <c r="S67" s="373">
        <v>11</v>
      </c>
      <c r="T67" s="374" t="s">
        <v>215</v>
      </c>
      <c r="U67" s="35" t="s">
        <v>0</v>
      </c>
      <c r="V67" s="35" t="s">
        <v>205</v>
      </c>
      <c r="W67" s="35">
        <v>2</v>
      </c>
      <c r="X67" s="35">
        <f t="shared" si="5"/>
        <v>17</v>
      </c>
      <c r="Y67" s="35">
        <v>13</v>
      </c>
      <c r="Z67" s="36" t="s">
        <v>207</v>
      </c>
      <c r="AA67" s="551"/>
      <c r="AB67" s="552"/>
      <c r="AC67" s="552"/>
      <c r="AD67" s="552"/>
      <c r="AE67" s="552"/>
      <c r="AF67" s="552"/>
      <c r="AG67" s="552"/>
      <c r="AH67" s="564" t="s">
        <v>1176</v>
      </c>
      <c r="AI67" s="523"/>
      <c r="AJ67" s="523"/>
      <c r="AK67" s="523"/>
      <c r="AL67" s="523"/>
      <c r="AM67" s="523"/>
      <c r="AN67" s="523"/>
      <c r="AO67" s="523"/>
      <c r="AP67" s="523"/>
      <c r="AQ67" s="578"/>
      <c r="AR67" s="552" t="s">
        <v>1198</v>
      </c>
      <c r="AS67" s="523"/>
      <c r="AT67" s="738" t="s">
        <v>1212</v>
      </c>
    </row>
    <row r="68" spans="1:46" ht="12.75">
      <c r="A68" s="19">
        <v>62</v>
      </c>
      <c r="B68" s="247" t="s">
        <v>294</v>
      </c>
      <c r="C68" s="371" t="s">
        <v>264</v>
      </c>
      <c r="D68" s="227">
        <v>221</v>
      </c>
      <c r="E68" s="519" t="s">
        <v>1092</v>
      </c>
      <c r="F68" s="557" t="str">
        <f t="shared" si="4"/>
        <v>00DD</v>
      </c>
      <c r="G68" s="372">
        <v>4</v>
      </c>
      <c r="H68" s="231" t="s">
        <v>1021</v>
      </c>
      <c r="I68" s="373" t="s">
        <v>0</v>
      </c>
      <c r="J68" s="229">
        <v>7</v>
      </c>
      <c r="K68" s="373" t="s">
        <v>1101</v>
      </c>
      <c r="L68" s="373">
        <v>2</v>
      </c>
      <c r="M68" s="373">
        <v>2</v>
      </c>
      <c r="N68" s="373" t="s">
        <v>205</v>
      </c>
      <c r="O68" s="374" t="s">
        <v>222</v>
      </c>
      <c r="P68" s="375" t="s">
        <v>985</v>
      </c>
      <c r="Q68" s="373" t="s">
        <v>225</v>
      </c>
      <c r="R68" s="373" t="s">
        <v>205</v>
      </c>
      <c r="S68" s="373">
        <v>11</v>
      </c>
      <c r="T68" s="374" t="s">
        <v>216</v>
      </c>
      <c r="U68" s="35" t="s">
        <v>0</v>
      </c>
      <c r="V68" s="35" t="s">
        <v>205</v>
      </c>
      <c r="W68" s="35">
        <v>2</v>
      </c>
      <c r="X68" s="35">
        <f t="shared" si="5"/>
        <v>17</v>
      </c>
      <c r="Y68" s="35">
        <v>13</v>
      </c>
      <c r="Z68" s="36" t="s">
        <v>208</v>
      </c>
      <c r="AA68" s="551"/>
      <c r="AB68" s="552"/>
      <c r="AC68" s="552"/>
      <c r="AD68" s="552"/>
      <c r="AE68" s="552"/>
      <c r="AF68" s="552"/>
      <c r="AG68" s="552"/>
      <c r="AH68" s="121"/>
      <c r="AI68" s="523"/>
      <c r="AJ68" s="523"/>
      <c r="AK68" s="523"/>
      <c r="AL68" s="523"/>
      <c r="AM68" s="523"/>
      <c r="AN68" s="523"/>
      <c r="AO68" s="523"/>
      <c r="AP68" s="523"/>
      <c r="AQ68" s="578"/>
      <c r="AR68" s="552" t="s">
        <v>1198</v>
      </c>
      <c r="AS68" s="523"/>
      <c r="AT68" s="738" t="s">
        <v>1211</v>
      </c>
    </row>
    <row r="69" spans="1:46" ht="12.75">
      <c r="A69" s="19">
        <v>63</v>
      </c>
      <c r="B69" s="247" t="s">
        <v>295</v>
      </c>
      <c r="C69" s="371" t="s">
        <v>264</v>
      </c>
      <c r="D69" s="227">
        <v>228</v>
      </c>
      <c r="E69" s="519" t="s">
        <v>1092</v>
      </c>
      <c r="F69" s="557" t="str">
        <f t="shared" si="4"/>
        <v>00E4</v>
      </c>
      <c r="G69" s="372">
        <v>5</v>
      </c>
      <c r="H69" s="231" t="s">
        <v>1021</v>
      </c>
      <c r="I69" s="373" t="s">
        <v>0</v>
      </c>
      <c r="J69" s="229">
        <v>7</v>
      </c>
      <c r="K69" s="373" t="s">
        <v>1101</v>
      </c>
      <c r="L69" s="373">
        <v>2</v>
      </c>
      <c r="M69" s="373">
        <v>3</v>
      </c>
      <c r="N69" s="373" t="s">
        <v>683</v>
      </c>
      <c r="O69" s="374" t="s">
        <v>212</v>
      </c>
      <c r="P69" s="375" t="s">
        <v>985</v>
      </c>
      <c r="Q69" s="373" t="s">
        <v>225</v>
      </c>
      <c r="R69" s="373" t="s">
        <v>205</v>
      </c>
      <c r="S69" s="373">
        <v>10</v>
      </c>
      <c r="T69" s="374" t="s">
        <v>212</v>
      </c>
      <c r="U69" s="35" t="s">
        <v>0</v>
      </c>
      <c r="V69" s="35" t="s">
        <v>205</v>
      </c>
      <c r="W69" s="35">
        <v>2</v>
      </c>
      <c r="X69" s="35">
        <f t="shared" si="5"/>
        <v>18</v>
      </c>
      <c r="Y69" s="35">
        <v>14</v>
      </c>
      <c r="Z69" s="36" t="s">
        <v>207</v>
      </c>
      <c r="AA69" s="551"/>
      <c r="AB69" s="552"/>
      <c r="AC69" s="552"/>
      <c r="AD69" s="552"/>
      <c r="AE69" s="552"/>
      <c r="AF69" s="552"/>
      <c r="AG69" s="552"/>
      <c r="AH69" s="121"/>
      <c r="AI69" s="523"/>
      <c r="AJ69" s="523"/>
      <c r="AK69" s="523"/>
      <c r="AL69" s="523"/>
      <c r="AM69" s="523"/>
      <c r="AN69" s="523"/>
      <c r="AO69" s="523"/>
      <c r="AP69" s="523"/>
      <c r="AQ69" s="578"/>
      <c r="AR69" s="552" t="s">
        <v>1198</v>
      </c>
      <c r="AS69" s="523"/>
      <c r="AT69" s="738" t="s">
        <v>1222</v>
      </c>
    </row>
    <row r="70" spans="1:46" ht="12.75">
      <c r="A70" s="19">
        <v>64</v>
      </c>
      <c r="B70" s="247" t="s">
        <v>1013</v>
      </c>
      <c r="C70" s="371" t="s">
        <v>264</v>
      </c>
      <c r="D70" s="227">
        <v>245</v>
      </c>
      <c r="E70" s="519" t="s">
        <v>1092</v>
      </c>
      <c r="F70" s="557" t="str">
        <f t="shared" si="4"/>
        <v>00F5</v>
      </c>
      <c r="G70" s="372">
        <v>5</v>
      </c>
      <c r="H70" s="231" t="s">
        <v>1021</v>
      </c>
      <c r="I70" s="373" t="s">
        <v>0</v>
      </c>
      <c r="J70" s="229">
        <v>7</v>
      </c>
      <c r="K70" s="373" t="s">
        <v>1101</v>
      </c>
      <c r="L70" s="373">
        <v>2</v>
      </c>
      <c r="M70" s="373">
        <v>4</v>
      </c>
      <c r="N70" s="373" t="s">
        <v>683</v>
      </c>
      <c r="O70" s="374" t="s">
        <v>213</v>
      </c>
      <c r="P70" s="375" t="s">
        <v>985</v>
      </c>
      <c r="Q70" s="373" t="s">
        <v>225</v>
      </c>
      <c r="R70" s="373" t="s">
        <v>205</v>
      </c>
      <c r="S70" s="373">
        <v>10</v>
      </c>
      <c r="T70" s="374" t="s">
        <v>213</v>
      </c>
      <c r="U70" s="35" t="s">
        <v>0</v>
      </c>
      <c r="V70" s="35" t="s">
        <v>205</v>
      </c>
      <c r="W70" s="35">
        <v>2</v>
      </c>
      <c r="X70" s="35">
        <f t="shared" si="5"/>
        <v>18</v>
      </c>
      <c r="Y70" s="35">
        <v>14</v>
      </c>
      <c r="Z70" s="36" t="s">
        <v>208</v>
      </c>
      <c r="AA70" s="551"/>
      <c r="AB70" s="552"/>
      <c r="AC70" s="552"/>
      <c r="AD70" s="552"/>
      <c r="AE70" s="552"/>
      <c r="AF70" s="552"/>
      <c r="AG70" s="552"/>
      <c r="AH70" s="121"/>
      <c r="AI70" s="523"/>
      <c r="AJ70" s="523"/>
      <c r="AK70" s="523"/>
      <c r="AL70" s="523"/>
      <c r="AM70" s="523"/>
      <c r="AN70" s="523"/>
      <c r="AO70" s="523"/>
      <c r="AP70" s="523"/>
      <c r="AQ70" s="578"/>
      <c r="AR70" s="552" t="s">
        <v>1198</v>
      </c>
      <c r="AS70" s="523"/>
      <c r="AT70" s="738" t="s">
        <v>1210</v>
      </c>
    </row>
    <row r="71" spans="1:46" ht="12.75">
      <c r="A71" s="19">
        <v>65</v>
      </c>
      <c r="B71" s="247" t="s">
        <v>1014</v>
      </c>
      <c r="C71" s="371" t="s">
        <v>264</v>
      </c>
      <c r="D71" s="227">
        <v>31</v>
      </c>
      <c r="E71" s="519" t="s">
        <v>1092</v>
      </c>
      <c r="F71" s="557" t="str">
        <f t="shared" si="4"/>
        <v>001F</v>
      </c>
      <c r="G71" s="372">
        <v>8</v>
      </c>
      <c r="H71" s="231" t="s">
        <v>1021</v>
      </c>
      <c r="I71" s="373" t="s">
        <v>0</v>
      </c>
      <c r="J71" s="229">
        <v>7</v>
      </c>
      <c r="K71" s="373" t="s">
        <v>1101</v>
      </c>
      <c r="L71" s="373">
        <v>2</v>
      </c>
      <c r="M71" s="373">
        <v>5</v>
      </c>
      <c r="N71" s="373" t="s">
        <v>683</v>
      </c>
      <c r="O71" s="374" t="s">
        <v>214</v>
      </c>
      <c r="P71" s="375" t="s">
        <v>985</v>
      </c>
      <c r="Q71" s="373" t="s">
        <v>225</v>
      </c>
      <c r="R71" s="373" t="s">
        <v>205</v>
      </c>
      <c r="S71" s="373">
        <v>10</v>
      </c>
      <c r="T71" s="374" t="s">
        <v>214</v>
      </c>
      <c r="U71" s="35" t="s">
        <v>0</v>
      </c>
      <c r="V71" s="35" t="s">
        <v>205</v>
      </c>
      <c r="W71" s="35">
        <v>2</v>
      </c>
      <c r="X71" s="35">
        <f t="shared" si="5"/>
        <v>19</v>
      </c>
      <c r="Y71" s="35">
        <v>15</v>
      </c>
      <c r="Z71" s="36" t="s">
        <v>207</v>
      </c>
      <c r="AA71" s="551"/>
      <c r="AB71" s="552"/>
      <c r="AC71" s="552"/>
      <c r="AD71" s="552"/>
      <c r="AE71" s="552"/>
      <c r="AF71" s="552"/>
      <c r="AG71" s="552"/>
      <c r="AH71" s="121"/>
      <c r="AI71" s="523"/>
      <c r="AJ71" s="523"/>
      <c r="AK71" s="523"/>
      <c r="AL71" s="523"/>
      <c r="AM71" s="523"/>
      <c r="AN71" s="523"/>
      <c r="AO71" s="523"/>
      <c r="AP71" s="523"/>
      <c r="AQ71" s="578"/>
      <c r="AR71" s="552" t="s">
        <v>1198</v>
      </c>
      <c r="AS71" s="523"/>
      <c r="AT71" s="738" t="s">
        <v>1209</v>
      </c>
    </row>
    <row r="72" spans="1:46" ht="12.75">
      <c r="A72" s="19">
        <v>66</v>
      </c>
      <c r="B72" s="613" t="s">
        <v>1015</v>
      </c>
      <c r="C72" s="371" t="s">
        <v>264</v>
      </c>
      <c r="D72" s="227">
        <v>13</v>
      </c>
      <c r="E72" s="519" t="s">
        <v>1092</v>
      </c>
      <c r="F72" s="557" t="str">
        <f t="shared" si="4"/>
        <v>000D</v>
      </c>
      <c r="G72" s="372">
        <v>8</v>
      </c>
      <c r="H72" s="231" t="s">
        <v>1021</v>
      </c>
      <c r="I72" s="373" t="s">
        <v>0</v>
      </c>
      <c r="J72" s="229">
        <v>7</v>
      </c>
      <c r="K72" s="373" t="s">
        <v>1101</v>
      </c>
      <c r="L72" s="373">
        <v>2</v>
      </c>
      <c r="M72" s="373">
        <v>6</v>
      </c>
      <c r="N72" s="373" t="s">
        <v>683</v>
      </c>
      <c r="O72" s="374" t="s">
        <v>210</v>
      </c>
      <c r="P72" s="375" t="s">
        <v>985</v>
      </c>
      <c r="Q72" s="373" t="s">
        <v>225</v>
      </c>
      <c r="R72" s="373" t="s">
        <v>205</v>
      </c>
      <c r="S72" s="373">
        <v>10</v>
      </c>
      <c r="T72" s="374" t="s">
        <v>210</v>
      </c>
      <c r="U72" s="35" t="s">
        <v>0</v>
      </c>
      <c r="V72" s="35" t="s">
        <v>205</v>
      </c>
      <c r="W72" s="35">
        <v>2</v>
      </c>
      <c r="X72" s="35">
        <f t="shared" si="5"/>
        <v>19</v>
      </c>
      <c r="Y72" s="35">
        <v>15</v>
      </c>
      <c r="Z72" s="36" t="s">
        <v>208</v>
      </c>
      <c r="AA72" s="551"/>
      <c r="AB72" s="552"/>
      <c r="AC72" s="552"/>
      <c r="AD72" s="552"/>
      <c r="AE72" s="552"/>
      <c r="AF72" s="552"/>
      <c r="AG72" s="552"/>
      <c r="AH72" s="121"/>
      <c r="AI72" s="523"/>
      <c r="AJ72" s="523"/>
      <c r="AK72" s="523"/>
      <c r="AL72" s="523"/>
      <c r="AM72" s="523"/>
      <c r="AN72" s="523"/>
      <c r="AO72" s="523"/>
      <c r="AP72" s="523"/>
      <c r="AQ72" s="578"/>
      <c r="AR72" s="552" t="s">
        <v>1198</v>
      </c>
      <c r="AS72" s="523"/>
      <c r="AT72" s="672" t="s">
        <v>1411</v>
      </c>
    </row>
    <row r="73" spans="1:46" ht="12.75">
      <c r="A73" s="19">
        <v>67</v>
      </c>
      <c r="B73" s="247" t="s">
        <v>1016</v>
      </c>
      <c r="C73" s="371" t="s">
        <v>264</v>
      </c>
      <c r="D73" s="227">
        <v>433</v>
      </c>
      <c r="E73" s="519" t="s">
        <v>1092</v>
      </c>
      <c r="F73" s="557" t="str">
        <f t="shared" si="4"/>
        <v>01B1</v>
      </c>
      <c r="G73" s="372">
        <v>4</v>
      </c>
      <c r="H73" s="231" t="s">
        <v>1021</v>
      </c>
      <c r="I73" s="373" t="s">
        <v>0</v>
      </c>
      <c r="J73" s="229">
        <v>7</v>
      </c>
      <c r="K73" s="373" t="s">
        <v>1101</v>
      </c>
      <c r="L73" s="373">
        <v>2</v>
      </c>
      <c r="M73" s="373">
        <v>7</v>
      </c>
      <c r="N73" s="373" t="s">
        <v>683</v>
      </c>
      <c r="O73" s="374" t="s">
        <v>215</v>
      </c>
      <c r="P73" s="375" t="s">
        <v>985</v>
      </c>
      <c r="Q73" s="373" t="s">
        <v>225</v>
      </c>
      <c r="R73" s="373" t="s">
        <v>205</v>
      </c>
      <c r="S73" s="373">
        <v>10</v>
      </c>
      <c r="T73" s="374" t="s">
        <v>215</v>
      </c>
      <c r="U73" s="35" t="s">
        <v>0</v>
      </c>
      <c r="V73" s="35" t="s">
        <v>205</v>
      </c>
      <c r="W73" s="35">
        <v>2</v>
      </c>
      <c r="X73" s="35">
        <f t="shared" si="5"/>
        <v>20</v>
      </c>
      <c r="Y73" s="35">
        <v>16</v>
      </c>
      <c r="Z73" s="36" t="s">
        <v>207</v>
      </c>
      <c r="AA73" s="551"/>
      <c r="AB73" s="552"/>
      <c r="AC73" s="552"/>
      <c r="AD73" s="552"/>
      <c r="AE73" s="552"/>
      <c r="AF73" s="552"/>
      <c r="AG73" s="552"/>
      <c r="AH73" s="121"/>
      <c r="AI73" s="523"/>
      <c r="AJ73" s="523"/>
      <c r="AK73" s="523"/>
      <c r="AL73" s="523"/>
      <c r="AM73" s="523"/>
      <c r="AN73" s="523"/>
      <c r="AO73" s="523"/>
      <c r="AP73" s="523"/>
      <c r="AQ73" s="578"/>
      <c r="AR73" s="552" t="s">
        <v>1198</v>
      </c>
      <c r="AS73" s="523"/>
      <c r="AT73" s="738"/>
    </row>
    <row r="74" spans="1:46" ht="12.75">
      <c r="A74" s="19">
        <v>68</v>
      </c>
      <c r="B74" s="247" t="s">
        <v>1017</v>
      </c>
      <c r="C74" s="371" t="s">
        <v>264</v>
      </c>
      <c r="D74" s="227">
        <v>482</v>
      </c>
      <c r="E74" s="519" t="s">
        <v>1092</v>
      </c>
      <c r="F74" s="557" t="str">
        <f t="shared" si="4"/>
        <v>01E2</v>
      </c>
      <c r="G74" s="372">
        <v>4</v>
      </c>
      <c r="H74" s="231" t="s">
        <v>1021</v>
      </c>
      <c r="I74" s="373" t="s">
        <v>0</v>
      </c>
      <c r="J74" s="229">
        <v>7</v>
      </c>
      <c r="K74" s="373" t="s">
        <v>1101</v>
      </c>
      <c r="L74" s="373">
        <v>2</v>
      </c>
      <c r="M74" s="373">
        <v>8</v>
      </c>
      <c r="N74" s="373" t="s">
        <v>683</v>
      </c>
      <c r="O74" s="374" t="s">
        <v>216</v>
      </c>
      <c r="P74" s="375" t="s">
        <v>985</v>
      </c>
      <c r="Q74" s="373" t="s">
        <v>225</v>
      </c>
      <c r="R74" s="373" t="s">
        <v>205</v>
      </c>
      <c r="S74" s="373">
        <v>10</v>
      </c>
      <c r="T74" s="374" t="s">
        <v>216</v>
      </c>
      <c r="U74" s="35" t="s">
        <v>0</v>
      </c>
      <c r="V74" s="35" t="s">
        <v>205</v>
      </c>
      <c r="W74" s="35">
        <v>2</v>
      </c>
      <c r="X74" s="35">
        <f t="shared" si="5"/>
        <v>20</v>
      </c>
      <c r="Y74" s="35">
        <v>16</v>
      </c>
      <c r="Z74" s="36" t="s">
        <v>208</v>
      </c>
      <c r="AA74" s="551"/>
      <c r="AB74" s="552"/>
      <c r="AC74" s="552"/>
      <c r="AD74" s="552"/>
      <c r="AE74" s="552"/>
      <c r="AF74" s="552"/>
      <c r="AG74" s="552"/>
      <c r="AH74" s="564" t="s">
        <v>1176</v>
      </c>
      <c r="AI74" s="523"/>
      <c r="AJ74" s="523"/>
      <c r="AK74" s="523"/>
      <c r="AL74" s="523"/>
      <c r="AM74" s="523"/>
      <c r="AN74" s="523"/>
      <c r="AO74" s="523"/>
      <c r="AP74" s="523"/>
      <c r="AQ74" s="578"/>
      <c r="AR74" s="552" t="s">
        <v>1198</v>
      </c>
      <c r="AS74" s="523"/>
      <c r="AT74" s="738"/>
    </row>
    <row r="75" spans="1:46" ht="12.75">
      <c r="A75" s="19">
        <v>69</v>
      </c>
      <c r="B75" s="199" t="s">
        <v>1018</v>
      </c>
      <c r="C75" s="378" t="s">
        <v>264</v>
      </c>
      <c r="D75" s="243">
        <v>464</v>
      </c>
      <c r="E75" s="525" t="s">
        <v>1092</v>
      </c>
      <c r="F75" s="637" t="str">
        <f t="shared" si="4"/>
        <v>01D0</v>
      </c>
      <c r="G75" s="379">
        <v>7</v>
      </c>
      <c r="H75" s="202" t="s">
        <v>1021</v>
      </c>
      <c r="I75" s="203" t="s">
        <v>0</v>
      </c>
      <c r="J75" s="210">
        <v>7</v>
      </c>
      <c r="K75" s="203" t="s">
        <v>1101</v>
      </c>
      <c r="L75" s="203">
        <v>2</v>
      </c>
      <c r="M75" s="203">
        <v>9</v>
      </c>
      <c r="N75" s="203" t="s">
        <v>683</v>
      </c>
      <c r="O75" s="204" t="s">
        <v>217</v>
      </c>
      <c r="P75" s="205" t="s">
        <v>985</v>
      </c>
      <c r="Q75" s="203" t="s">
        <v>225</v>
      </c>
      <c r="R75" s="203" t="s">
        <v>205</v>
      </c>
      <c r="S75" s="203">
        <v>9</v>
      </c>
      <c r="T75" s="204" t="s">
        <v>212</v>
      </c>
      <c r="U75" s="37" t="s">
        <v>0</v>
      </c>
      <c r="V75" s="37" t="s">
        <v>199</v>
      </c>
      <c r="W75" s="37">
        <v>3</v>
      </c>
      <c r="X75" s="37">
        <f t="shared" si="5"/>
        <v>5</v>
      </c>
      <c r="Y75" s="37">
        <v>2</v>
      </c>
      <c r="Z75" s="38" t="s">
        <v>207</v>
      </c>
      <c r="AA75" s="551"/>
      <c r="AB75" s="552"/>
      <c r="AC75" s="552"/>
      <c r="AD75" s="552"/>
      <c r="AE75" s="552"/>
      <c r="AF75" s="552"/>
      <c r="AG75" s="552"/>
      <c r="AH75" s="121"/>
      <c r="AI75" s="523"/>
      <c r="AJ75" s="523"/>
      <c r="AK75" s="523"/>
      <c r="AL75" s="523"/>
      <c r="AM75" s="523"/>
      <c r="AN75" s="523"/>
      <c r="AO75" s="523"/>
      <c r="AP75" s="523"/>
      <c r="AQ75" s="578"/>
      <c r="AR75" s="552" t="s">
        <v>1198</v>
      </c>
      <c r="AS75" s="523"/>
      <c r="AT75" s="738"/>
    </row>
    <row r="76" spans="1:46" ht="12.75">
      <c r="A76" s="19">
        <v>70</v>
      </c>
      <c r="B76" s="347" t="s">
        <v>296</v>
      </c>
      <c r="C76" s="363" t="s">
        <v>264</v>
      </c>
      <c r="D76" s="349">
        <v>359</v>
      </c>
      <c r="E76" s="560" t="s">
        <v>1092</v>
      </c>
      <c r="F76" s="556" t="str">
        <f t="shared" si="4"/>
        <v>0167</v>
      </c>
      <c r="G76" s="350">
        <v>2</v>
      </c>
      <c r="H76" s="351" t="s">
        <v>1021</v>
      </c>
      <c r="I76" s="352" t="s">
        <v>0</v>
      </c>
      <c r="J76" s="353">
        <v>7</v>
      </c>
      <c r="K76" s="352" t="s">
        <v>1101</v>
      </c>
      <c r="L76" s="352">
        <v>2</v>
      </c>
      <c r="M76" s="352">
        <v>10</v>
      </c>
      <c r="N76" s="352" t="s">
        <v>683</v>
      </c>
      <c r="O76" s="354" t="s">
        <v>218</v>
      </c>
      <c r="P76" s="355" t="s">
        <v>985</v>
      </c>
      <c r="Q76" s="352" t="s">
        <v>225</v>
      </c>
      <c r="R76" s="352" t="s">
        <v>205</v>
      </c>
      <c r="S76" s="352">
        <v>9</v>
      </c>
      <c r="T76" s="354" t="s">
        <v>213</v>
      </c>
      <c r="U76" s="39" t="s">
        <v>0</v>
      </c>
      <c r="V76" s="39" t="s">
        <v>984</v>
      </c>
      <c r="W76" s="39">
        <v>4</v>
      </c>
      <c r="X76" s="39">
        <f t="shared" si="5"/>
        <v>13</v>
      </c>
      <c r="Y76" s="39">
        <v>9</v>
      </c>
      <c r="Z76" s="40" t="s">
        <v>207</v>
      </c>
      <c r="AA76" s="551"/>
      <c r="AB76" s="552"/>
      <c r="AC76" s="552"/>
      <c r="AD76" s="552"/>
      <c r="AE76" s="552"/>
      <c r="AF76" s="552"/>
      <c r="AG76" s="552"/>
      <c r="AH76" s="121"/>
      <c r="AI76" s="523"/>
      <c r="AJ76" s="523"/>
      <c r="AK76" s="523"/>
      <c r="AL76" s="523"/>
      <c r="AM76" s="523"/>
      <c r="AN76" s="523"/>
      <c r="AO76" s="523"/>
      <c r="AP76" s="523"/>
      <c r="AQ76" s="578"/>
      <c r="AR76" s="552" t="s">
        <v>1198</v>
      </c>
      <c r="AS76" s="523"/>
      <c r="AT76" s="738" t="s">
        <v>1223</v>
      </c>
    </row>
    <row r="77" spans="1:46" ht="13.5" thickBot="1">
      <c r="A77" s="86">
        <v>71</v>
      </c>
      <c r="B77" s="754" t="s">
        <v>1019</v>
      </c>
      <c r="C77" s="378" t="s">
        <v>264</v>
      </c>
      <c r="D77" s="243">
        <v>470</v>
      </c>
      <c r="E77" s="525" t="s">
        <v>1092</v>
      </c>
      <c r="F77" s="637" t="str">
        <f t="shared" si="4"/>
        <v>01D6</v>
      </c>
      <c r="G77" s="380">
        <v>7</v>
      </c>
      <c r="H77" s="282" t="s">
        <v>1021</v>
      </c>
      <c r="I77" s="381" t="s">
        <v>0</v>
      </c>
      <c r="J77" s="312">
        <v>7</v>
      </c>
      <c r="K77" s="381" t="s">
        <v>1101</v>
      </c>
      <c r="L77" s="381">
        <v>3</v>
      </c>
      <c r="M77" s="381">
        <v>1</v>
      </c>
      <c r="N77" s="381" t="s">
        <v>683</v>
      </c>
      <c r="O77" s="382" t="s">
        <v>219</v>
      </c>
      <c r="P77" s="383" t="s">
        <v>985</v>
      </c>
      <c r="Q77" s="381" t="s">
        <v>225</v>
      </c>
      <c r="R77" s="381" t="s">
        <v>205</v>
      </c>
      <c r="S77" s="381">
        <v>9</v>
      </c>
      <c r="T77" s="382" t="s">
        <v>214</v>
      </c>
      <c r="U77" s="153" t="s">
        <v>0</v>
      </c>
      <c r="V77" s="153" t="s">
        <v>199</v>
      </c>
      <c r="W77" s="153">
        <v>3</v>
      </c>
      <c r="X77" s="153">
        <f t="shared" si="5"/>
        <v>5</v>
      </c>
      <c r="Y77" s="153">
        <v>2</v>
      </c>
      <c r="Z77" s="154" t="s">
        <v>208</v>
      </c>
      <c r="AA77" s="551"/>
      <c r="AB77" s="552"/>
      <c r="AC77" s="552"/>
      <c r="AD77" s="552"/>
      <c r="AE77" s="552"/>
      <c r="AF77" s="552"/>
      <c r="AG77" s="552"/>
      <c r="AH77" s="121"/>
      <c r="AI77" s="523"/>
      <c r="AJ77" s="523"/>
      <c r="AK77" s="523"/>
      <c r="AL77" s="523"/>
      <c r="AM77" s="523"/>
      <c r="AN77" s="523"/>
      <c r="AO77" s="523"/>
      <c r="AP77" s="523"/>
      <c r="AQ77" s="578"/>
      <c r="AR77" s="552" t="s">
        <v>1198</v>
      </c>
      <c r="AS77" s="523"/>
      <c r="AT77" s="759" t="s">
        <v>1412</v>
      </c>
    </row>
    <row r="78" spans="1:46" ht="12.75">
      <c r="A78" s="146">
        <v>72</v>
      </c>
      <c r="B78" s="364" t="s">
        <v>297</v>
      </c>
      <c r="C78" s="365" t="s">
        <v>264</v>
      </c>
      <c r="D78" s="349">
        <v>700</v>
      </c>
      <c r="E78" s="639" t="s">
        <v>1092</v>
      </c>
      <c r="F78" s="640" t="str">
        <f t="shared" si="4"/>
        <v>02BC</v>
      </c>
      <c r="G78" s="366">
        <v>3</v>
      </c>
      <c r="H78" s="366" t="s">
        <v>1021</v>
      </c>
      <c r="I78" s="367" t="s">
        <v>0</v>
      </c>
      <c r="J78" s="368">
        <v>7</v>
      </c>
      <c r="K78" s="367" t="s">
        <v>1101</v>
      </c>
      <c r="L78" s="367">
        <v>3</v>
      </c>
      <c r="M78" s="367">
        <v>2</v>
      </c>
      <c r="N78" s="367" t="s">
        <v>683</v>
      </c>
      <c r="O78" s="369" t="s">
        <v>220</v>
      </c>
      <c r="P78" s="370" t="s">
        <v>985</v>
      </c>
      <c r="Q78" s="367" t="s">
        <v>225</v>
      </c>
      <c r="R78" s="367" t="s">
        <v>205</v>
      </c>
      <c r="S78" s="367">
        <v>9</v>
      </c>
      <c r="T78" s="369" t="s">
        <v>210</v>
      </c>
      <c r="U78" s="157" t="s">
        <v>0</v>
      </c>
      <c r="V78" s="157" t="s">
        <v>984</v>
      </c>
      <c r="W78" s="157">
        <v>4</v>
      </c>
      <c r="X78" s="157">
        <f t="shared" si="5"/>
        <v>13</v>
      </c>
      <c r="Y78" s="157">
        <v>9</v>
      </c>
      <c r="Z78" s="158" t="s">
        <v>208</v>
      </c>
      <c r="AA78" s="631"/>
      <c r="AB78" s="626"/>
      <c r="AC78" s="626"/>
      <c r="AD78" s="626"/>
      <c r="AE78" s="626"/>
      <c r="AF78" s="626"/>
      <c r="AG78" s="626"/>
      <c r="AH78" s="156"/>
      <c r="AI78" s="626"/>
      <c r="AJ78" s="626"/>
      <c r="AK78" s="626"/>
      <c r="AL78" s="626"/>
      <c r="AM78" s="626"/>
      <c r="AN78" s="626"/>
      <c r="AO78" s="626"/>
      <c r="AP78" s="626"/>
      <c r="AQ78" s="645"/>
      <c r="AR78" s="552" t="s">
        <v>1198</v>
      </c>
      <c r="AS78" s="626"/>
      <c r="AT78" s="739"/>
    </row>
    <row r="79" spans="1:46" ht="12.75">
      <c r="A79" s="19">
        <v>73</v>
      </c>
      <c r="B79" s="199" t="s">
        <v>298</v>
      </c>
      <c r="C79" s="251" t="s">
        <v>264</v>
      </c>
      <c r="D79" s="243">
        <v>358</v>
      </c>
      <c r="E79" s="525" t="s">
        <v>1092</v>
      </c>
      <c r="F79" s="526" t="str">
        <f t="shared" si="4"/>
        <v>0166</v>
      </c>
      <c r="G79" s="202">
        <v>6</v>
      </c>
      <c r="H79" s="202" t="s">
        <v>1021</v>
      </c>
      <c r="I79" s="203" t="s">
        <v>0</v>
      </c>
      <c r="J79" s="210">
        <v>7</v>
      </c>
      <c r="K79" s="203" t="s">
        <v>1101</v>
      </c>
      <c r="L79" s="203">
        <v>3</v>
      </c>
      <c r="M79" s="203">
        <v>3</v>
      </c>
      <c r="N79" s="203" t="s">
        <v>683</v>
      </c>
      <c r="O79" s="204" t="s">
        <v>221</v>
      </c>
      <c r="P79" s="205" t="s">
        <v>985</v>
      </c>
      <c r="Q79" s="203" t="s">
        <v>225</v>
      </c>
      <c r="R79" s="203" t="s">
        <v>205</v>
      </c>
      <c r="S79" s="203">
        <v>9</v>
      </c>
      <c r="T79" s="204" t="s">
        <v>215</v>
      </c>
      <c r="U79" s="37" t="s">
        <v>0</v>
      </c>
      <c r="V79" s="37" t="s">
        <v>199</v>
      </c>
      <c r="W79" s="37">
        <v>3</v>
      </c>
      <c r="X79" s="37">
        <f t="shared" si="5"/>
        <v>6</v>
      </c>
      <c r="Y79" s="37">
        <v>3</v>
      </c>
      <c r="Z79" s="38" t="s">
        <v>207</v>
      </c>
      <c r="AA79" s="551"/>
      <c r="AB79" s="552"/>
      <c r="AC79" s="552"/>
      <c r="AD79" s="552"/>
      <c r="AE79" s="552"/>
      <c r="AF79" s="552"/>
      <c r="AG79" s="552"/>
      <c r="AH79" s="121"/>
      <c r="AI79" s="523"/>
      <c r="AJ79" s="523"/>
      <c r="AK79" s="523"/>
      <c r="AL79" s="523"/>
      <c r="AM79" s="523"/>
      <c r="AN79" s="523"/>
      <c r="AO79" s="523"/>
      <c r="AP79" s="523"/>
      <c r="AQ79" s="578"/>
      <c r="AR79" s="552" t="s">
        <v>1198</v>
      </c>
      <c r="AS79" s="550"/>
      <c r="AT79" s="738" t="s">
        <v>1208</v>
      </c>
    </row>
    <row r="80" spans="1:46" ht="12.75">
      <c r="A80" s="19">
        <v>74</v>
      </c>
      <c r="B80" s="347" t="s">
        <v>299</v>
      </c>
      <c r="C80" s="348" t="s">
        <v>264</v>
      </c>
      <c r="D80" s="349">
        <v>505</v>
      </c>
      <c r="E80" s="560" t="s">
        <v>1092</v>
      </c>
      <c r="F80" s="554" t="str">
        <f t="shared" si="4"/>
        <v>01F9</v>
      </c>
      <c r="G80" s="351">
        <v>8</v>
      </c>
      <c r="H80" s="351" t="s">
        <v>1021</v>
      </c>
      <c r="I80" s="352" t="s">
        <v>0</v>
      </c>
      <c r="J80" s="353">
        <v>7</v>
      </c>
      <c r="K80" s="352" t="s">
        <v>1101</v>
      </c>
      <c r="L80" s="352">
        <v>3</v>
      </c>
      <c r="M80" s="352">
        <v>4</v>
      </c>
      <c r="N80" s="352" t="s">
        <v>683</v>
      </c>
      <c r="O80" s="354" t="s">
        <v>222</v>
      </c>
      <c r="P80" s="355" t="s">
        <v>985</v>
      </c>
      <c r="Q80" s="352" t="s">
        <v>225</v>
      </c>
      <c r="R80" s="352" t="s">
        <v>205</v>
      </c>
      <c r="S80" s="352">
        <v>9</v>
      </c>
      <c r="T80" s="354" t="s">
        <v>216</v>
      </c>
      <c r="U80" s="39" t="s">
        <v>0</v>
      </c>
      <c r="V80" s="39" t="s">
        <v>984</v>
      </c>
      <c r="W80" s="39">
        <v>4</v>
      </c>
      <c r="X80" s="39">
        <f t="shared" si="5"/>
        <v>14</v>
      </c>
      <c r="Y80" s="39">
        <v>10</v>
      </c>
      <c r="Z80" s="40" t="s">
        <v>207</v>
      </c>
      <c r="AA80" s="551"/>
      <c r="AB80" s="552"/>
      <c r="AC80" s="552"/>
      <c r="AD80" s="552"/>
      <c r="AE80" s="552"/>
      <c r="AF80" s="552"/>
      <c r="AG80" s="552"/>
      <c r="AH80" s="121"/>
      <c r="AI80" s="523"/>
      <c r="AJ80" s="523"/>
      <c r="AK80" s="523"/>
      <c r="AL80" s="523"/>
      <c r="AM80" s="523"/>
      <c r="AN80" s="523"/>
      <c r="AO80" s="523"/>
      <c r="AP80" s="523"/>
      <c r="AQ80" s="578"/>
      <c r="AR80" s="552" t="s">
        <v>1198</v>
      </c>
      <c r="AS80" s="523"/>
      <c r="AT80" s="738"/>
    </row>
    <row r="81" spans="1:46" ht="12.75">
      <c r="A81" s="19">
        <v>75</v>
      </c>
      <c r="B81" s="199" t="s">
        <v>1020</v>
      </c>
      <c r="C81" s="251" t="s">
        <v>264</v>
      </c>
      <c r="D81" s="243">
        <v>345</v>
      </c>
      <c r="E81" s="525" t="s">
        <v>1092</v>
      </c>
      <c r="F81" s="526" t="str">
        <f t="shared" si="4"/>
        <v>0159</v>
      </c>
      <c r="G81" s="202">
        <v>8</v>
      </c>
      <c r="H81" s="202" t="s">
        <v>1021</v>
      </c>
      <c r="I81" s="203" t="s">
        <v>0</v>
      </c>
      <c r="J81" s="210">
        <v>7</v>
      </c>
      <c r="K81" s="203" t="s">
        <v>1101</v>
      </c>
      <c r="L81" s="203">
        <v>3</v>
      </c>
      <c r="M81" s="203">
        <v>5</v>
      </c>
      <c r="N81" s="203" t="s">
        <v>984</v>
      </c>
      <c r="O81" s="204" t="s">
        <v>212</v>
      </c>
      <c r="P81" s="205" t="s">
        <v>985</v>
      </c>
      <c r="Q81" s="203" t="s">
        <v>225</v>
      </c>
      <c r="R81" s="203" t="s">
        <v>205</v>
      </c>
      <c r="S81" s="203">
        <v>8</v>
      </c>
      <c r="T81" s="204" t="s">
        <v>212</v>
      </c>
      <c r="U81" s="37" t="s">
        <v>0</v>
      </c>
      <c r="V81" s="37" t="s">
        <v>199</v>
      </c>
      <c r="W81" s="37">
        <v>3</v>
      </c>
      <c r="X81" s="37">
        <f t="shared" si="5"/>
        <v>6</v>
      </c>
      <c r="Y81" s="37">
        <v>3</v>
      </c>
      <c r="Z81" s="38" t="s">
        <v>208</v>
      </c>
      <c r="AA81" s="551"/>
      <c r="AB81" s="552"/>
      <c r="AC81" s="552"/>
      <c r="AD81" s="552"/>
      <c r="AE81" s="552"/>
      <c r="AF81" s="552"/>
      <c r="AG81" s="552"/>
      <c r="AH81" s="121"/>
      <c r="AI81" s="523"/>
      <c r="AJ81" s="523"/>
      <c r="AK81" s="523"/>
      <c r="AL81" s="523"/>
      <c r="AM81" s="523"/>
      <c r="AN81" s="523"/>
      <c r="AO81" s="523"/>
      <c r="AP81" s="523"/>
      <c r="AQ81" s="578"/>
      <c r="AR81" s="552" t="s">
        <v>1198</v>
      </c>
      <c r="AS81" s="523"/>
      <c r="AT81" s="738" t="s">
        <v>1225</v>
      </c>
    </row>
    <row r="82" spans="1:46" ht="12.75">
      <c r="A82" s="19">
        <v>76</v>
      </c>
      <c r="B82" s="199" t="s">
        <v>300</v>
      </c>
      <c r="C82" s="251" t="s">
        <v>264</v>
      </c>
      <c r="D82" s="243">
        <v>381</v>
      </c>
      <c r="E82" s="525" t="s">
        <v>1092</v>
      </c>
      <c r="F82" s="526" t="str">
        <f t="shared" si="4"/>
        <v>017D</v>
      </c>
      <c r="G82" s="202">
        <v>8</v>
      </c>
      <c r="H82" s="202" t="s">
        <v>1021</v>
      </c>
      <c r="I82" s="203" t="s">
        <v>0</v>
      </c>
      <c r="J82" s="210">
        <v>7</v>
      </c>
      <c r="K82" s="203" t="s">
        <v>1101</v>
      </c>
      <c r="L82" s="203">
        <v>3</v>
      </c>
      <c r="M82" s="203">
        <v>6</v>
      </c>
      <c r="N82" s="203" t="s">
        <v>984</v>
      </c>
      <c r="O82" s="204" t="s">
        <v>213</v>
      </c>
      <c r="P82" s="205" t="s">
        <v>985</v>
      </c>
      <c r="Q82" s="203" t="s">
        <v>225</v>
      </c>
      <c r="R82" s="203" t="s">
        <v>205</v>
      </c>
      <c r="S82" s="203">
        <v>8</v>
      </c>
      <c r="T82" s="204" t="s">
        <v>213</v>
      </c>
      <c r="U82" s="37" t="s">
        <v>0</v>
      </c>
      <c r="V82" s="37" t="s">
        <v>199</v>
      </c>
      <c r="W82" s="37">
        <v>3</v>
      </c>
      <c r="X82" s="37">
        <f t="shared" si="5"/>
        <v>7</v>
      </c>
      <c r="Y82" s="37">
        <v>4</v>
      </c>
      <c r="Z82" s="38" t="s">
        <v>207</v>
      </c>
      <c r="AA82" s="551"/>
      <c r="AB82" s="552"/>
      <c r="AC82" s="552"/>
      <c r="AD82" s="552"/>
      <c r="AE82" s="552"/>
      <c r="AF82" s="552"/>
      <c r="AG82" s="552"/>
      <c r="AH82" s="121"/>
      <c r="AI82" s="550"/>
      <c r="AJ82" s="523"/>
      <c r="AK82" s="523"/>
      <c r="AL82" s="523"/>
      <c r="AM82" s="523"/>
      <c r="AN82" s="523"/>
      <c r="AO82" s="523"/>
      <c r="AP82" s="523"/>
      <c r="AQ82" s="578"/>
      <c r="AR82" s="552" t="s">
        <v>1198</v>
      </c>
      <c r="AS82" s="523"/>
      <c r="AT82" s="738">
        <v>166</v>
      </c>
    </row>
    <row r="83" spans="1:46" ht="12.75">
      <c r="A83" s="19">
        <v>77</v>
      </c>
      <c r="B83" s="347" t="s">
        <v>301</v>
      </c>
      <c r="C83" s="348" t="s">
        <v>264</v>
      </c>
      <c r="D83" s="349">
        <v>428</v>
      </c>
      <c r="E83" s="560" t="s">
        <v>1092</v>
      </c>
      <c r="F83" s="554" t="str">
        <f t="shared" si="4"/>
        <v>01AC</v>
      </c>
      <c r="G83" s="351">
        <v>8</v>
      </c>
      <c r="H83" s="351" t="s">
        <v>1021</v>
      </c>
      <c r="I83" s="352" t="s">
        <v>0</v>
      </c>
      <c r="J83" s="353">
        <v>7</v>
      </c>
      <c r="K83" s="352" t="s">
        <v>1101</v>
      </c>
      <c r="L83" s="352">
        <v>3</v>
      </c>
      <c r="M83" s="352">
        <v>7</v>
      </c>
      <c r="N83" s="352" t="s">
        <v>984</v>
      </c>
      <c r="O83" s="354" t="s">
        <v>214</v>
      </c>
      <c r="P83" s="355" t="s">
        <v>985</v>
      </c>
      <c r="Q83" s="352" t="s">
        <v>225</v>
      </c>
      <c r="R83" s="352" t="s">
        <v>205</v>
      </c>
      <c r="S83" s="352">
        <v>8</v>
      </c>
      <c r="T83" s="354" t="s">
        <v>214</v>
      </c>
      <c r="U83" s="39" t="s">
        <v>0</v>
      </c>
      <c r="V83" s="39" t="s">
        <v>984</v>
      </c>
      <c r="W83" s="39">
        <v>4</v>
      </c>
      <c r="X83" s="39">
        <f t="shared" si="5"/>
        <v>14</v>
      </c>
      <c r="Y83" s="39">
        <v>10</v>
      </c>
      <c r="Z83" s="40" t="s">
        <v>208</v>
      </c>
      <c r="AA83" s="551"/>
      <c r="AB83" s="552"/>
      <c r="AC83" s="552"/>
      <c r="AD83" s="552"/>
      <c r="AE83" s="552"/>
      <c r="AF83" s="552"/>
      <c r="AG83" s="552"/>
      <c r="AH83" s="121"/>
      <c r="AI83" s="523"/>
      <c r="AJ83" s="523"/>
      <c r="AK83" s="523"/>
      <c r="AL83" s="523"/>
      <c r="AM83" s="523"/>
      <c r="AN83" s="523"/>
      <c r="AO83" s="523"/>
      <c r="AP83" s="523"/>
      <c r="AQ83" s="578"/>
      <c r="AR83" s="552" t="s">
        <v>1198</v>
      </c>
      <c r="AS83" s="523"/>
      <c r="AT83" s="738" t="s">
        <v>1206</v>
      </c>
    </row>
    <row r="84" spans="1:46" ht="12.75">
      <c r="A84" s="19">
        <v>78</v>
      </c>
      <c r="B84" s="242" t="s">
        <v>302</v>
      </c>
      <c r="C84" s="251" t="s">
        <v>264</v>
      </c>
      <c r="D84" s="243">
        <v>441</v>
      </c>
      <c r="E84" s="525" t="s">
        <v>1092</v>
      </c>
      <c r="F84" s="526" t="str">
        <f t="shared" si="4"/>
        <v>01B9</v>
      </c>
      <c r="G84" s="202">
        <v>7</v>
      </c>
      <c r="H84" s="202" t="s">
        <v>1021</v>
      </c>
      <c r="I84" s="203" t="s">
        <v>0</v>
      </c>
      <c r="J84" s="210">
        <v>7</v>
      </c>
      <c r="K84" s="203" t="s">
        <v>1101</v>
      </c>
      <c r="L84" s="203">
        <v>3</v>
      </c>
      <c r="M84" s="203">
        <v>8</v>
      </c>
      <c r="N84" s="384" t="s">
        <v>195</v>
      </c>
      <c r="O84" s="385" t="s">
        <v>212</v>
      </c>
      <c r="P84" s="205" t="s">
        <v>985</v>
      </c>
      <c r="Q84" s="203" t="s">
        <v>225</v>
      </c>
      <c r="R84" s="384" t="s">
        <v>205</v>
      </c>
      <c r="S84" s="384">
        <v>7</v>
      </c>
      <c r="T84" s="385" t="s">
        <v>212</v>
      </c>
      <c r="U84" s="37" t="s">
        <v>0</v>
      </c>
      <c r="V84" s="37" t="s">
        <v>199</v>
      </c>
      <c r="W84" s="37">
        <v>3</v>
      </c>
      <c r="X84" s="37">
        <f t="shared" si="5"/>
        <v>7</v>
      </c>
      <c r="Y84" s="37">
        <v>4</v>
      </c>
      <c r="Z84" s="38" t="s">
        <v>208</v>
      </c>
      <c r="AA84" s="551"/>
      <c r="AB84" s="552"/>
      <c r="AC84" s="552"/>
      <c r="AD84" s="552"/>
      <c r="AE84" s="552"/>
      <c r="AF84" s="552"/>
      <c r="AG84" s="552"/>
      <c r="AH84" s="112" t="s">
        <v>1231</v>
      </c>
      <c r="AI84" s="523"/>
      <c r="AJ84" s="523"/>
      <c r="AK84" s="523"/>
      <c r="AL84" s="523"/>
      <c r="AM84" s="523"/>
      <c r="AN84" s="523"/>
      <c r="AO84" s="523"/>
      <c r="AP84" s="523"/>
      <c r="AQ84" s="552" t="s">
        <v>1229</v>
      </c>
      <c r="AR84" s="552" t="s">
        <v>1198</v>
      </c>
      <c r="AS84" s="523"/>
      <c r="AT84" s="672" t="s">
        <v>1327</v>
      </c>
    </row>
    <row r="85" spans="1:46" ht="12.75">
      <c r="A85" s="41"/>
      <c r="B85" s="42"/>
      <c r="C85" s="53"/>
      <c r="D85" s="41"/>
      <c r="E85" s="41"/>
      <c r="F85" s="41"/>
      <c r="G85" s="41"/>
      <c r="H85" s="41"/>
      <c r="I85" s="41"/>
      <c r="J85" s="60"/>
      <c r="K85" s="52"/>
      <c r="L85" s="41"/>
      <c r="M85" s="41"/>
      <c r="N85" s="41"/>
      <c r="O85" s="46"/>
      <c r="P85" s="47"/>
      <c r="Q85" s="41"/>
      <c r="R85" s="41"/>
      <c r="S85" s="41"/>
      <c r="T85" s="46"/>
      <c r="U85" s="41"/>
      <c r="V85" s="41"/>
      <c r="W85" s="41"/>
      <c r="X85" s="41"/>
      <c r="Y85" s="41"/>
      <c r="Z85" s="67"/>
      <c r="AA85" s="67"/>
      <c r="AB85" s="67"/>
      <c r="AC85" s="67"/>
      <c r="AD85" s="67"/>
      <c r="AE85" s="67"/>
      <c r="AF85" s="67"/>
      <c r="AG85" s="67"/>
      <c r="AH85" s="67"/>
      <c r="AI85" s="67"/>
      <c r="AJ85" s="67"/>
      <c r="AK85" s="67"/>
      <c r="AL85" s="67"/>
      <c r="AM85" s="67"/>
      <c r="AN85" s="67"/>
      <c r="AO85" s="67"/>
      <c r="AP85" s="67"/>
      <c r="AQ85" s="644"/>
      <c r="AR85" s="644"/>
      <c r="AS85" s="114"/>
      <c r="AT85" s="109"/>
    </row>
    <row r="86" spans="1:46" ht="12.75">
      <c r="A86" s="19">
        <v>79</v>
      </c>
      <c r="B86" s="199" t="s">
        <v>266</v>
      </c>
      <c r="C86" s="251" t="s">
        <v>264</v>
      </c>
      <c r="D86" s="243">
        <v>283</v>
      </c>
      <c r="E86" s="525" t="s">
        <v>1092</v>
      </c>
      <c r="F86" s="526" t="str">
        <f aca="true" t="shared" si="6" ref="F86:F108">DEC2HEX(D86,4)</f>
        <v>011B</v>
      </c>
      <c r="G86" s="208">
        <v>6</v>
      </c>
      <c r="H86" s="202" t="s">
        <v>542</v>
      </c>
      <c r="I86" s="209" t="s">
        <v>1022</v>
      </c>
      <c r="J86" s="210">
        <v>7</v>
      </c>
      <c r="K86" s="211" t="s">
        <v>199</v>
      </c>
      <c r="L86" s="203"/>
      <c r="M86" s="203"/>
      <c r="N86" s="203"/>
      <c r="O86" s="204" t="s">
        <v>210</v>
      </c>
      <c r="P86" s="205" t="s">
        <v>985</v>
      </c>
      <c r="Q86" s="203" t="s">
        <v>225</v>
      </c>
      <c r="R86" s="203" t="s">
        <v>195</v>
      </c>
      <c r="S86" s="203">
        <v>8</v>
      </c>
      <c r="T86" s="204" t="s">
        <v>210</v>
      </c>
      <c r="U86" s="37" t="s">
        <v>0</v>
      </c>
      <c r="V86" s="37" t="s">
        <v>199</v>
      </c>
      <c r="W86" s="37">
        <v>3</v>
      </c>
      <c r="X86" s="37">
        <f aca="true" t="shared" si="7" ref="X86:X108">IF(Y86&lt;9,Y86+3,Y86+4)</f>
        <v>8</v>
      </c>
      <c r="Y86" s="37">
        <v>5</v>
      </c>
      <c r="Z86" s="38" t="s">
        <v>207</v>
      </c>
      <c r="AA86" s="551"/>
      <c r="AB86" s="552"/>
      <c r="AC86" s="552"/>
      <c r="AD86" s="552"/>
      <c r="AE86" s="552"/>
      <c r="AF86" s="552"/>
      <c r="AG86" s="552"/>
      <c r="AH86" s="112" t="s">
        <v>1207</v>
      </c>
      <c r="AI86" s="550"/>
      <c r="AJ86" s="523"/>
      <c r="AK86" s="523"/>
      <c r="AL86" s="523"/>
      <c r="AM86" s="523"/>
      <c r="AN86" s="523"/>
      <c r="AO86" s="523"/>
      <c r="AP86" s="523"/>
      <c r="AQ86" s="578"/>
      <c r="AR86" s="552" t="s">
        <v>1198</v>
      </c>
      <c r="AS86" s="523"/>
      <c r="AT86" s="727" t="s">
        <v>1224</v>
      </c>
    </row>
    <row r="87" spans="1:46" ht="12.75">
      <c r="A87" s="19">
        <v>80</v>
      </c>
      <c r="B87" s="199" t="s">
        <v>267</v>
      </c>
      <c r="C87" s="251" t="s">
        <v>264</v>
      </c>
      <c r="D87" s="243">
        <v>716</v>
      </c>
      <c r="E87" s="525" t="s">
        <v>1092</v>
      </c>
      <c r="F87" s="526" t="str">
        <f t="shared" si="6"/>
        <v>02CC</v>
      </c>
      <c r="G87" s="208">
        <v>6</v>
      </c>
      <c r="H87" s="202" t="s">
        <v>542</v>
      </c>
      <c r="I87" s="209" t="s">
        <v>1023</v>
      </c>
      <c r="J87" s="210">
        <v>7</v>
      </c>
      <c r="K87" s="211" t="s">
        <v>199</v>
      </c>
      <c r="L87" s="203"/>
      <c r="M87" s="203"/>
      <c r="N87" s="203"/>
      <c r="O87" s="204" t="s">
        <v>210</v>
      </c>
      <c r="P87" s="205" t="s">
        <v>985</v>
      </c>
      <c r="Q87" s="203" t="s">
        <v>225</v>
      </c>
      <c r="R87" s="203" t="s">
        <v>195</v>
      </c>
      <c r="S87" s="203">
        <v>9</v>
      </c>
      <c r="T87" s="204" t="s">
        <v>210</v>
      </c>
      <c r="U87" s="37" t="s">
        <v>0</v>
      </c>
      <c r="V87" s="37" t="s">
        <v>199</v>
      </c>
      <c r="W87" s="37">
        <v>3</v>
      </c>
      <c r="X87" s="37">
        <f t="shared" si="7"/>
        <v>8</v>
      </c>
      <c r="Y87" s="37">
        <v>5</v>
      </c>
      <c r="Z87" s="38" t="s">
        <v>208</v>
      </c>
      <c r="AA87" s="551"/>
      <c r="AB87" s="552"/>
      <c r="AC87" s="552"/>
      <c r="AD87" s="552"/>
      <c r="AE87" s="552"/>
      <c r="AF87" s="552"/>
      <c r="AG87" s="552"/>
      <c r="AH87" s="121"/>
      <c r="AI87" s="550"/>
      <c r="AJ87" s="523"/>
      <c r="AK87" s="523"/>
      <c r="AL87" s="523"/>
      <c r="AM87" s="523"/>
      <c r="AN87" s="523"/>
      <c r="AO87" s="523"/>
      <c r="AP87" s="523"/>
      <c r="AQ87" s="578"/>
      <c r="AR87" s="552" t="s">
        <v>1198</v>
      </c>
      <c r="AS87" s="523"/>
      <c r="AT87" s="503"/>
    </row>
    <row r="88" spans="1:46" ht="12.75">
      <c r="A88" s="19">
        <v>81</v>
      </c>
      <c r="B88" s="199" t="s">
        <v>268</v>
      </c>
      <c r="C88" s="251" t="s">
        <v>264</v>
      </c>
      <c r="D88" s="243">
        <v>44</v>
      </c>
      <c r="E88" s="525" t="s">
        <v>1092</v>
      </c>
      <c r="F88" s="526" t="str">
        <f t="shared" si="6"/>
        <v>002C</v>
      </c>
      <c r="G88" s="208">
        <v>6</v>
      </c>
      <c r="H88" s="202" t="s">
        <v>542</v>
      </c>
      <c r="I88" s="209" t="s">
        <v>1024</v>
      </c>
      <c r="J88" s="210">
        <v>7</v>
      </c>
      <c r="K88" s="211" t="s">
        <v>199</v>
      </c>
      <c r="L88" s="203"/>
      <c r="M88" s="203"/>
      <c r="N88" s="203"/>
      <c r="O88" s="204" t="s">
        <v>210</v>
      </c>
      <c r="P88" s="205" t="s">
        <v>985</v>
      </c>
      <c r="Q88" s="203" t="s">
        <v>225</v>
      </c>
      <c r="R88" s="203" t="s">
        <v>195</v>
      </c>
      <c r="S88" s="203">
        <v>10</v>
      </c>
      <c r="T88" s="204" t="s">
        <v>210</v>
      </c>
      <c r="U88" s="37" t="s">
        <v>0</v>
      </c>
      <c r="V88" s="37" t="s">
        <v>199</v>
      </c>
      <c r="W88" s="37">
        <v>3</v>
      </c>
      <c r="X88" s="37">
        <f t="shared" si="7"/>
        <v>9</v>
      </c>
      <c r="Y88" s="37">
        <v>6</v>
      </c>
      <c r="Z88" s="38" t="s">
        <v>207</v>
      </c>
      <c r="AA88" s="551"/>
      <c r="AB88" s="552"/>
      <c r="AC88" s="552"/>
      <c r="AD88" s="552"/>
      <c r="AE88" s="552"/>
      <c r="AF88" s="552"/>
      <c r="AG88" s="552"/>
      <c r="AH88" s="121"/>
      <c r="AI88" s="550"/>
      <c r="AJ88" s="523"/>
      <c r="AK88" s="523"/>
      <c r="AL88" s="523"/>
      <c r="AM88" s="523"/>
      <c r="AN88" s="523"/>
      <c r="AO88" s="523"/>
      <c r="AP88" s="523"/>
      <c r="AQ88" s="578"/>
      <c r="AR88" s="552" t="s">
        <v>1198</v>
      </c>
      <c r="AS88" s="523"/>
      <c r="AT88" s="503"/>
    </row>
    <row r="89" spans="1:46" ht="12.75">
      <c r="A89" s="19">
        <v>82</v>
      </c>
      <c r="B89" s="199" t="s">
        <v>269</v>
      </c>
      <c r="C89" s="251" t="s">
        <v>264</v>
      </c>
      <c r="D89" s="243">
        <v>264</v>
      </c>
      <c r="E89" s="525" t="s">
        <v>1092</v>
      </c>
      <c r="F89" s="526" t="str">
        <f t="shared" si="6"/>
        <v>0108</v>
      </c>
      <c r="G89" s="208">
        <v>6</v>
      </c>
      <c r="H89" s="202" t="s">
        <v>542</v>
      </c>
      <c r="I89" s="209" t="s">
        <v>1025</v>
      </c>
      <c r="J89" s="210">
        <v>7</v>
      </c>
      <c r="K89" s="211" t="s">
        <v>199</v>
      </c>
      <c r="L89" s="203"/>
      <c r="M89" s="203"/>
      <c r="N89" s="203"/>
      <c r="O89" s="204" t="s">
        <v>210</v>
      </c>
      <c r="P89" s="205" t="s">
        <v>985</v>
      </c>
      <c r="Q89" s="203" t="s">
        <v>225</v>
      </c>
      <c r="R89" s="203" t="s">
        <v>195</v>
      </c>
      <c r="S89" s="203">
        <v>11</v>
      </c>
      <c r="T89" s="204" t="s">
        <v>210</v>
      </c>
      <c r="U89" s="37" t="s">
        <v>0</v>
      </c>
      <c r="V89" s="37" t="s">
        <v>199</v>
      </c>
      <c r="W89" s="37">
        <v>3</v>
      </c>
      <c r="X89" s="37">
        <f t="shared" si="7"/>
        <v>9</v>
      </c>
      <c r="Y89" s="37">
        <v>6</v>
      </c>
      <c r="Z89" s="38" t="s">
        <v>208</v>
      </c>
      <c r="AA89" s="551"/>
      <c r="AB89" s="552"/>
      <c r="AC89" s="552"/>
      <c r="AD89" s="552"/>
      <c r="AE89" s="552"/>
      <c r="AF89" s="552"/>
      <c r="AG89" s="552"/>
      <c r="AH89" s="121"/>
      <c r="AI89" s="550"/>
      <c r="AJ89" s="523"/>
      <c r="AK89" s="523"/>
      <c r="AL89" s="523"/>
      <c r="AM89" s="523"/>
      <c r="AN89" s="523"/>
      <c r="AO89" s="523"/>
      <c r="AP89" s="523"/>
      <c r="AQ89" s="578"/>
      <c r="AR89" s="552" t="s">
        <v>1198</v>
      </c>
      <c r="AS89" s="523"/>
      <c r="AT89" s="641" t="s">
        <v>1438</v>
      </c>
    </row>
    <row r="90" spans="1:46" ht="12.75">
      <c r="A90" s="19">
        <v>83</v>
      </c>
      <c r="B90" s="199" t="s">
        <v>270</v>
      </c>
      <c r="C90" s="251" t="s">
        <v>264</v>
      </c>
      <c r="D90" s="243">
        <v>413</v>
      </c>
      <c r="E90" s="525" t="s">
        <v>1092</v>
      </c>
      <c r="F90" s="526" t="str">
        <f t="shared" si="6"/>
        <v>019D</v>
      </c>
      <c r="G90" s="208">
        <v>6</v>
      </c>
      <c r="H90" s="202" t="s">
        <v>542</v>
      </c>
      <c r="I90" s="209" t="s">
        <v>1026</v>
      </c>
      <c r="J90" s="210">
        <v>7</v>
      </c>
      <c r="K90" s="211" t="s">
        <v>199</v>
      </c>
      <c r="L90" s="203"/>
      <c r="M90" s="203"/>
      <c r="N90" s="203"/>
      <c r="O90" s="204" t="s">
        <v>210</v>
      </c>
      <c r="P90" s="205" t="s">
        <v>985</v>
      </c>
      <c r="Q90" s="203" t="s">
        <v>225</v>
      </c>
      <c r="R90" s="203" t="s">
        <v>195</v>
      </c>
      <c r="S90" s="203">
        <v>12</v>
      </c>
      <c r="T90" s="204" t="s">
        <v>210</v>
      </c>
      <c r="U90" s="37" t="s">
        <v>0</v>
      </c>
      <c r="V90" s="37" t="s">
        <v>199</v>
      </c>
      <c r="W90" s="37">
        <v>3</v>
      </c>
      <c r="X90" s="37">
        <f t="shared" si="7"/>
        <v>10</v>
      </c>
      <c r="Y90" s="37">
        <v>7</v>
      </c>
      <c r="Z90" s="38" t="s">
        <v>207</v>
      </c>
      <c r="AA90" s="551"/>
      <c r="AB90" s="552"/>
      <c r="AC90" s="552"/>
      <c r="AD90" s="552"/>
      <c r="AE90" s="552"/>
      <c r="AF90" s="552"/>
      <c r="AG90" s="552"/>
      <c r="AH90" s="121"/>
      <c r="AI90" s="550"/>
      <c r="AJ90" s="523"/>
      <c r="AK90" s="523"/>
      <c r="AL90" s="523"/>
      <c r="AM90" s="523"/>
      <c r="AN90" s="523"/>
      <c r="AO90" s="523"/>
      <c r="AP90" s="523"/>
      <c r="AQ90" s="578"/>
      <c r="AR90" s="552" t="s">
        <v>1198</v>
      </c>
      <c r="AS90" s="523"/>
      <c r="AT90" s="503"/>
    </row>
    <row r="91" spans="1:46" ht="12.75">
      <c r="A91" s="19">
        <v>84</v>
      </c>
      <c r="B91" s="199" t="s">
        <v>271</v>
      </c>
      <c r="C91" s="251" t="s">
        <v>264</v>
      </c>
      <c r="D91" s="243">
        <v>467</v>
      </c>
      <c r="E91" s="525" t="s">
        <v>1092</v>
      </c>
      <c r="F91" s="526" t="str">
        <f t="shared" si="6"/>
        <v>01D3</v>
      </c>
      <c r="G91" s="208">
        <v>6</v>
      </c>
      <c r="H91" s="202" t="s">
        <v>542</v>
      </c>
      <c r="I91" s="209" t="s">
        <v>1027</v>
      </c>
      <c r="J91" s="210">
        <v>7</v>
      </c>
      <c r="K91" s="211" t="s">
        <v>199</v>
      </c>
      <c r="L91" s="203"/>
      <c r="M91" s="203"/>
      <c r="N91" s="203"/>
      <c r="O91" s="204" t="s">
        <v>210</v>
      </c>
      <c r="P91" s="205" t="s">
        <v>985</v>
      </c>
      <c r="Q91" s="203" t="s">
        <v>225</v>
      </c>
      <c r="R91" s="203" t="s">
        <v>247</v>
      </c>
      <c r="S91" s="203">
        <v>7</v>
      </c>
      <c r="T91" s="204" t="s">
        <v>210</v>
      </c>
      <c r="U91" s="37" t="s">
        <v>0</v>
      </c>
      <c r="V91" s="37" t="s">
        <v>199</v>
      </c>
      <c r="W91" s="37">
        <v>3</v>
      </c>
      <c r="X91" s="37">
        <f t="shared" si="7"/>
        <v>10</v>
      </c>
      <c r="Y91" s="37">
        <v>7</v>
      </c>
      <c r="Z91" s="38" t="s">
        <v>208</v>
      </c>
      <c r="AA91" s="551"/>
      <c r="AB91" s="552"/>
      <c r="AC91" s="552"/>
      <c r="AD91" s="552"/>
      <c r="AE91" s="552"/>
      <c r="AF91" s="552"/>
      <c r="AG91" s="552"/>
      <c r="AH91" s="121"/>
      <c r="AI91" s="550"/>
      <c r="AJ91" s="523"/>
      <c r="AK91" s="523"/>
      <c r="AL91" s="523"/>
      <c r="AM91" s="523"/>
      <c r="AN91" s="523"/>
      <c r="AO91" s="523"/>
      <c r="AP91" s="523"/>
      <c r="AQ91" s="578"/>
      <c r="AR91" s="552" t="s">
        <v>1198</v>
      </c>
      <c r="AS91" s="523"/>
      <c r="AT91" s="727" t="s">
        <v>1224</v>
      </c>
    </row>
    <row r="92" spans="1:46" ht="12.75">
      <c r="A92" s="19">
        <v>85</v>
      </c>
      <c r="B92" s="199" t="s">
        <v>272</v>
      </c>
      <c r="C92" s="251" t="s">
        <v>264</v>
      </c>
      <c r="D92" s="243">
        <v>263</v>
      </c>
      <c r="E92" s="525" t="s">
        <v>1092</v>
      </c>
      <c r="F92" s="526" t="str">
        <f t="shared" si="6"/>
        <v>0107</v>
      </c>
      <c r="G92" s="208">
        <v>6</v>
      </c>
      <c r="H92" s="202" t="s">
        <v>542</v>
      </c>
      <c r="I92" s="209" t="s">
        <v>1028</v>
      </c>
      <c r="J92" s="210">
        <v>7</v>
      </c>
      <c r="K92" s="211" t="s">
        <v>199</v>
      </c>
      <c r="L92" s="203"/>
      <c r="M92" s="203"/>
      <c r="N92" s="203"/>
      <c r="O92" s="204" t="s">
        <v>210</v>
      </c>
      <c r="P92" s="205" t="s">
        <v>985</v>
      </c>
      <c r="Q92" s="203" t="s">
        <v>225</v>
      </c>
      <c r="R92" s="203" t="s">
        <v>247</v>
      </c>
      <c r="S92" s="203">
        <v>8</v>
      </c>
      <c r="T92" s="204" t="s">
        <v>210</v>
      </c>
      <c r="U92" s="37" t="s">
        <v>0</v>
      </c>
      <c r="V92" s="37" t="s">
        <v>199</v>
      </c>
      <c r="W92" s="37">
        <v>3</v>
      </c>
      <c r="X92" s="37">
        <f t="shared" si="7"/>
        <v>11</v>
      </c>
      <c r="Y92" s="37">
        <v>8</v>
      </c>
      <c r="Z92" s="38" t="s">
        <v>207</v>
      </c>
      <c r="AA92" s="551"/>
      <c r="AB92" s="552"/>
      <c r="AC92" s="552"/>
      <c r="AD92" s="552"/>
      <c r="AE92" s="552"/>
      <c r="AF92" s="552"/>
      <c r="AG92" s="552"/>
      <c r="AH92" s="121"/>
      <c r="AI92" s="550"/>
      <c r="AJ92" s="523"/>
      <c r="AK92" s="523"/>
      <c r="AL92" s="523"/>
      <c r="AM92" s="523"/>
      <c r="AN92" s="523"/>
      <c r="AO92" s="523"/>
      <c r="AP92" s="523"/>
      <c r="AQ92" s="578"/>
      <c r="AR92" s="552" t="s">
        <v>1198</v>
      </c>
      <c r="AS92" s="550"/>
      <c r="AT92" s="503"/>
    </row>
    <row r="93" spans="1:46" ht="12.75">
      <c r="A93" s="19">
        <v>86</v>
      </c>
      <c r="B93" s="199" t="s">
        <v>273</v>
      </c>
      <c r="C93" s="251" t="s">
        <v>264</v>
      </c>
      <c r="D93" s="243">
        <v>291</v>
      </c>
      <c r="E93" s="525" t="s">
        <v>1092</v>
      </c>
      <c r="F93" s="526" t="str">
        <f t="shared" si="6"/>
        <v>0123</v>
      </c>
      <c r="G93" s="208">
        <v>6</v>
      </c>
      <c r="H93" s="202" t="s">
        <v>542</v>
      </c>
      <c r="I93" s="209" t="s">
        <v>1029</v>
      </c>
      <c r="J93" s="210">
        <v>7</v>
      </c>
      <c r="K93" s="211" t="s">
        <v>199</v>
      </c>
      <c r="L93" s="203"/>
      <c r="M93" s="203"/>
      <c r="N93" s="203"/>
      <c r="O93" s="204" t="s">
        <v>210</v>
      </c>
      <c r="P93" s="205" t="s">
        <v>985</v>
      </c>
      <c r="Q93" s="203" t="s">
        <v>225</v>
      </c>
      <c r="R93" s="203" t="s">
        <v>247</v>
      </c>
      <c r="S93" s="203">
        <v>9</v>
      </c>
      <c r="T93" s="204" t="s">
        <v>210</v>
      </c>
      <c r="U93" s="37" t="s">
        <v>0</v>
      </c>
      <c r="V93" s="37" t="s">
        <v>199</v>
      </c>
      <c r="W93" s="37">
        <v>3</v>
      </c>
      <c r="X93" s="37">
        <f t="shared" si="7"/>
        <v>11</v>
      </c>
      <c r="Y93" s="37">
        <v>8</v>
      </c>
      <c r="Z93" s="38" t="s">
        <v>208</v>
      </c>
      <c r="AA93" s="551"/>
      <c r="AB93" s="552"/>
      <c r="AC93" s="552"/>
      <c r="AD93" s="552"/>
      <c r="AE93" s="552"/>
      <c r="AF93" s="552"/>
      <c r="AG93" s="552"/>
      <c r="AH93" s="121"/>
      <c r="AI93" s="550"/>
      <c r="AJ93" s="523"/>
      <c r="AK93" s="523"/>
      <c r="AL93" s="523"/>
      <c r="AM93" s="523"/>
      <c r="AN93" s="523"/>
      <c r="AO93" s="523"/>
      <c r="AP93" s="523"/>
      <c r="AQ93" s="578"/>
      <c r="AR93" s="552" t="s">
        <v>1198</v>
      </c>
      <c r="AS93" s="523"/>
      <c r="AT93" s="503"/>
    </row>
    <row r="94" spans="1:46" ht="12.75">
      <c r="A94" s="19">
        <v>87</v>
      </c>
      <c r="B94" s="242" t="s">
        <v>274</v>
      </c>
      <c r="C94" s="251" t="s">
        <v>264</v>
      </c>
      <c r="D94" s="243">
        <v>236</v>
      </c>
      <c r="E94" s="525" t="s">
        <v>1092</v>
      </c>
      <c r="F94" s="526" t="str">
        <f t="shared" si="6"/>
        <v>00EC</v>
      </c>
      <c r="G94" s="208">
        <v>6</v>
      </c>
      <c r="H94" s="202" t="s">
        <v>542</v>
      </c>
      <c r="I94" s="209" t="s">
        <v>1030</v>
      </c>
      <c r="J94" s="210">
        <v>7</v>
      </c>
      <c r="K94" s="211" t="s">
        <v>199</v>
      </c>
      <c r="L94" s="203"/>
      <c r="M94" s="203"/>
      <c r="N94" s="203"/>
      <c r="O94" s="204" t="s">
        <v>210</v>
      </c>
      <c r="P94" s="205" t="s">
        <v>985</v>
      </c>
      <c r="Q94" s="203" t="s">
        <v>225</v>
      </c>
      <c r="R94" s="203" t="s">
        <v>247</v>
      </c>
      <c r="S94" s="203">
        <v>10</v>
      </c>
      <c r="T94" s="204" t="s">
        <v>210</v>
      </c>
      <c r="U94" s="37" t="s">
        <v>0</v>
      </c>
      <c r="V94" s="37" t="s">
        <v>199</v>
      </c>
      <c r="W94" s="37">
        <v>3</v>
      </c>
      <c r="X94" s="37">
        <f t="shared" si="7"/>
        <v>13</v>
      </c>
      <c r="Y94" s="37">
        <v>9</v>
      </c>
      <c r="Z94" s="38" t="s">
        <v>207</v>
      </c>
      <c r="AA94" s="551"/>
      <c r="AB94" s="552"/>
      <c r="AC94" s="552"/>
      <c r="AD94" s="552"/>
      <c r="AE94" s="552"/>
      <c r="AF94" s="552"/>
      <c r="AG94" s="552"/>
      <c r="AH94" s="121"/>
      <c r="AI94" s="550"/>
      <c r="AJ94" s="523"/>
      <c r="AK94" s="523"/>
      <c r="AL94" s="523"/>
      <c r="AM94" s="523"/>
      <c r="AN94" s="523"/>
      <c r="AO94" s="523"/>
      <c r="AP94" s="523"/>
      <c r="AQ94" s="578"/>
      <c r="AR94" s="552" t="s">
        <v>1198</v>
      </c>
      <c r="AS94" s="523"/>
      <c r="AT94" s="672" t="s">
        <v>1224</v>
      </c>
    </row>
    <row r="95" spans="1:46" ht="12.75">
      <c r="A95" s="19">
        <v>88</v>
      </c>
      <c r="B95" s="199" t="s">
        <v>275</v>
      </c>
      <c r="C95" s="251" t="s">
        <v>264</v>
      </c>
      <c r="D95" s="243">
        <v>158</v>
      </c>
      <c r="E95" s="525" t="s">
        <v>1092</v>
      </c>
      <c r="F95" s="526" t="str">
        <f t="shared" si="6"/>
        <v>009E</v>
      </c>
      <c r="G95" s="208">
        <v>6</v>
      </c>
      <c r="H95" s="202" t="s">
        <v>542</v>
      </c>
      <c r="I95" s="209" t="s">
        <v>1031</v>
      </c>
      <c r="J95" s="210">
        <v>7</v>
      </c>
      <c r="K95" s="211" t="s">
        <v>199</v>
      </c>
      <c r="L95" s="203"/>
      <c r="M95" s="203"/>
      <c r="N95" s="203"/>
      <c r="O95" s="204" t="s">
        <v>210</v>
      </c>
      <c r="P95" s="205" t="s">
        <v>985</v>
      </c>
      <c r="Q95" s="203" t="s">
        <v>225</v>
      </c>
      <c r="R95" s="203" t="s">
        <v>247</v>
      </c>
      <c r="S95" s="203">
        <v>11</v>
      </c>
      <c r="T95" s="204" t="s">
        <v>210</v>
      </c>
      <c r="U95" s="37" t="s">
        <v>0</v>
      </c>
      <c r="V95" s="37" t="s">
        <v>199</v>
      </c>
      <c r="W95" s="37">
        <v>3</v>
      </c>
      <c r="X95" s="37">
        <f t="shared" si="7"/>
        <v>13</v>
      </c>
      <c r="Y95" s="37">
        <v>9</v>
      </c>
      <c r="Z95" s="38" t="s">
        <v>208</v>
      </c>
      <c r="AA95" s="551"/>
      <c r="AB95" s="552"/>
      <c r="AC95" s="552"/>
      <c r="AD95" s="552"/>
      <c r="AE95" s="552"/>
      <c r="AF95" s="552"/>
      <c r="AG95" s="552"/>
      <c r="AH95" s="121"/>
      <c r="AI95" s="550"/>
      <c r="AJ95" s="523"/>
      <c r="AK95" s="523"/>
      <c r="AL95" s="523"/>
      <c r="AM95" s="523"/>
      <c r="AN95" s="523"/>
      <c r="AO95" s="523"/>
      <c r="AP95" s="523"/>
      <c r="AQ95" s="578"/>
      <c r="AR95" s="552" t="s">
        <v>1198</v>
      </c>
      <c r="AS95" s="523"/>
      <c r="AT95" s="503"/>
    </row>
    <row r="96" spans="1:46" ht="12.75">
      <c r="A96" s="19">
        <v>89</v>
      </c>
      <c r="B96" s="199" t="s">
        <v>276</v>
      </c>
      <c r="C96" s="251" t="s">
        <v>264</v>
      </c>
      <c r="D96" s="243">
        <v>256</v>
      </c>
      <c r="E96" s="525" t="s">
        <v>1092</v>
      </c>
      <c r="F96" s="526" t="str">
        <f t="shared" si="6"/>
        <v>0100</v>
      </c>
      <c r="G96" s="208">
        <v>6</v>
      </c>
      <c r="H96" s="202" t="s">
        <v>542</v>
      </c>
      <c r="I96" s="209" t="s">
        <v>1032</v>
      </c>
      <c r="J96" s="210">
        <v>7</v>
      </c>
      <c r="K96" s="211" t="s">
        <v>199</v>
      </c>
      <c r="L96" s="203"/>
      <c r="M96" s="203"/>
      <c r="N96" s="203"/>
      <c r="O96" s="204" t="s">
        <v>210</v>
      </c>
      <c r="P96" s="205" t="s">
        <v>985</v>
      </c>
      <c r="Q96" s="203" t="s">
        <v>225</v>
      </c>
      <c r="R96" s="203" t="s">
        <v>247</v>
      </c>
      <c r="S96" s="203">
        <v>12</v>
      </c>
      <c r="T96" s="204" t="s">
        <v>210</v>
      </c>
      <c r="U96" s="37" t="s">
        <v>0</v>
      </c>
      <c r="V96" s="37" t="s">
        <v>199</v>
      </c>
      <c r="W96" s="37">
        <v>3</v>
      </c>
      <c r="X96" s="37">
        <f t="shared" si="7"/>
        <v>14</v>
      </c>
      <c r="Y96" s="37">
        <v>10</v>
      </c>
      <c r="Z96" s="38" t="s">
        <v>207</v>
      </c>
      <c r="AA96" s="551"/>
      <c r="AB96" s="552"/>
      <c r="AC96" s="552"/>
      <c r="AD96" s="552"/>
      <c r="AE96" s="552"/>
      <c r="AF96" s="552"/>
      <c r="AG96" s="552"/>
      <c r="AH96" s="121"/>
      <c r="AI96" s="550"/>
      <c r="AJ96" s="523"/>
      <c r="AK96" s="523"/>
      <c r="AL96" s="523"/>
      <c r="AM96" s="523"/>
      <c r="AN96" s="523"/>
      <c r="AO96" s="523"/>
      <c r="AP96" s="523"/>
      <c r="AQ96" s="578"/>
      <c r="AR96" s="552" t="s">
        <v>1198</v>
      </c>
      <c r="AS96" s="523"/>
      <c r="AT96" s="503"/>
    </row>
    <row r="97" spans="1:46" ht="12.75">
      <c r="A97" s="19">
        <v>90</v>
      </c>
      <c r="B97" s="199" t="s">
        <v>277</v>
      </c>
      <c r="C97" s="251" t="s">
        <v>264</v>
      </c>
      <c r="D97" s="243">
        <v>65</v>
      </c>
      <c r="E97" s="525" t="s">
        <v>1092</v>
      </c>
      <c r="F97" s="526" t="str">
        <f t="shared" si="6"/>
        <v>0041</v>
      </c>
      <c r="G97" s="208">
        <v>6</v>
      </c>
      <c r="H97" s="202" t="s">
        <v>542</v>
      </c>
      <c r="I97" s="209" t="s">
        <v>1033</v>
      </c>
      <c r="J97" s="210">
        <v>7</v>
      </c>
      <c r="K97" s="211" t="s">
        <v>199</v>
      </c>
      <c r="L97" s="203"/>
      <c r="M97" s="203"/>
      <c r="N97" s="203"/>
      <c r="O97" s="204" t="s">
        <v>210</v>
      </c>
      <c r="P97" s="205" t="s">
        <v>985</v>
      </c>
      <c r="Q97" s="203" t="s">
        <v>225</v>
      </c>
      <c r="R97" s="203" t="s">
        <v>248</v>
      </c>
      <c r="S97" s="203">
        <v>7</v>
      </c>
      <c r="T97" s="204" t="s">
        <v>210</v>
      </c>
      <c r="U97" s="37" t="s">
        <v>0</v>
      </c>
      <c r="V97" s="37" t="s">
        <v>199</v>
      </c>
      <c r="W97" s="37">
        <v>3</v>
      </c>
      <c r="X97" s="37">
        <f t="shared" si="7"/>
        <v>14</v>
      </c>
      <c r="Y97" s="37">
        <v>10</v>
      </c>
      <c r="Z97" s="38" t="s">
        <v>208</v>
      </c>
      <c r="AA97" s="551"/>
      <c r="AB97" s="552"/>
      <c r="AC97" s="552"/>
      <c r="AD97" s="552"/>
      <c r="AE97" s="552"/>
      <c r="AF97" s="552"/>
      <c r="AG97" s="552"/>
      <c r="AH97" s="121"/>
      <c r="AI97" s="550"/>
      <c r="AJ97" s="523"/>
      <c r="AK97" s="523"/>
      <c r="AL97" s="523"/>
      <c r="AM97" s="523"/>
      <c r="AN97" s="523"/>
      <c r="AO97" s="523"/>
      <c r="AP97" s="523"/>
      <c r="AQ97" s="578"/>
      <c r="AR97" s="552" t="s">
        <v>1198</v>
      </c>
      <c r="AS97" s="523"/>
      <c r="AT97" s="503"/>
    </row>
    <row r="98" spans="1:46" ht="12.75">
      <c r="A98" s="19">
        <v>91</v>
      </c>
      <c r="B98" s="199" t="s">
        <v>278</v>
      </c>
      <c r="C98" s="251" t="s">
        <v>264</v>
      </c>
      <c r="D98" s="243">
        <v>152</v>
      </c>
      <c r="E98" s="525" t="s">
        <v>1092</v>
      </c>
      <c r="F98" s="526" t="str">
        <f t="shared" si="6"/>
        <v>0098</v>
      </c>
      <c r="G98" s="208">
        <v>6</v>
      </c>
      <c r="H98" s="202" t="s">
        <v>542</v>
      </c>
      <c r="I98" s="209" t="s">
        <v>1034</v>
      </c>
      <c r="J98" s="210">
        <v>7</v>
      </c>
      <c r="K98" s="211" t="s">
        <v>199</v>
      </c>
      <c r="L98" s="203"/>
      <c r="M98" s="203"/>
      <c r="N98" s="203"/>
      <c r="O98" s="204" t="s">
        <v>210</v>
      </c>
      <c r="P98" s="205" t="s">
        <v>985</v>
      </c>
      <c r="Q98" s="203" t="s">
        <v>225</v>
      </c>
      <c r="R98" s="203" t="s">
        <v>248</v>
      </c>
      <c r="S98" s="203">
        <v>8</v>
      </c>
      <c r="T98" s="204" t="s">
        <v>210</v>
      </c>
      <c r="U98" s="37" t="s">
        <v>0</v>
      </c>
      <c r="V98" s="37" t="s">
        <v>199</v>
      </c>
      <c r="W98" s="37">
        <v>3</v>
      </c>
      <c r="X98" s="37">
        <f t="shared" si="7"/>
        <v>15</v>
      </c>
      <c r="Y98" s="37">
        <v>11</v>
      </c>
      <c r="Z98" s="38" t="s">
        <v>207</v>
      </c>
      <c r="AA98" s="551"/>
      <c r="AB98" s="552"/>
      <c r="AC98" s="552"/>
      <c r="AD98" s="552"/>
      <c r="AE98" s="552"/>
      <c r="AF98" s="552"/>
      <c r="AG98" s="552"/>
      <c r="AH98" s="121"/>
      <c r="AI98" s="550"/>
      <c r="AJ98" s="523"/>
      <c r="AK98" s="523"/>
      <c r="AL98" s="523"/>
      <c r="AM98" s="523"/>
      <c r="AN98" s="523"/>
      <c r="AO98" s="523"/>
      <c r="AP98" s="523"/>
      <c r="AQ98" s="578"/>
      <c r="AR98" s="552" t="s">
        <v>1198</v>
      </c>
      <c r="AS98" s="523"/>
      <c r="AT98" s="503"/>
    </row>
    <row r="99" spans="1:46" ht="12.75">
      <c r="A99" s="19">
        <v>92</v>
      </c>
      <c r="B99" s="199" t="s">
        <v>279</v>
      </c>
      <c r="C99" s="251" t="s">
        <v>264</v>
      </c>
      <c r="D99" s="243">
        <v>220</v>
      </c>
      <c r="E99" s="525" t="s">
        <v>1092</v>
      </c>
      <c r="F99" s="526" t="str">
        <f t="shared" si="6"/>
        <v>00DC</v>
      </c>
      <c r="G99" s="208">
        <v>6</v>
      </c>
      <c r="H99" s="202" t="s">
        <v>542</v>
      </c>
      <c r="I99" s="209" t="s">
        <v>1035</v>
      </c>
      <c r="J99" s="210">
        <v>7</v>
      </c>
      <c r="K99" s="211" t="s">
        <v>199</v>
      </c>
      <c r="L99" s="203"/>
      <c r="M99" s="203"/>
      <c r="N99" s="203"/>
      <c r="O99" s="204" t="s">
        <v>210</v>
      </c>
      <c r="P99" s="205" t="s">
        <v>985</v>
      </c>
      <c r="Q99" s="203" t="s">
        <v>225</v>
      </c>
      <c r="R99" s="203" t="s">
        <v>248</v>
      </c>
      <c r="S99" s="203">
        <v>9</v>
      </c>
      <c r="T99" s="204" t="s">
        <v>210</v>
      </c>
      <c r="U99" s="37" t="s">
        <v>0</v>
      </c>
      <c r="V99" s="37" t="s">
        <v>199</v>
      </c>
      <c r="W99" s="37">
        <v>3</v>
      </c>
      <c r="X99" s="37">
        <f t="shared" si="7"/>
        <v>15</v>
      </c>
      <c r="Y99" s="37">
        <v>11</v>
      </c>
      <c r="Z99" s="38" t="s">
        <v>208</v>
      </c>
      <c r="AA99" s="551"/>
      <c r="AB99" s="552"/>
      <c r="AC99" s="552"/>
      <c r="AD99" s="552"/>
      <c r="AE99" s="552"/>
      <c r="AF99" s="552"/>
      <c r="AG99" s="552"/>
      <c r="AH99" s="121"/>
      <c r="AI99" s="550"/>
      <c r="AJ99" s="523"/>
      <c r="AK99" s="523"/>
      <c r="AL99" s="523"/>
      <c r="AM99" s="523"/>
      <c r="AN99" s="523"/>
      <c r="AO99" s="523"/>
      <c r="AP99" s="523"/>
      <c r="AQ99" s="578"/>
      <c r="AR99" s="552" t="s">
        <v>1198</v>
      </c>
      <c r="AS99" s="523"/>
      <c r="AT99" s="503"/>
    </row>
    <row r="100" spans="1:46" ht="12.75">
      <c r="A100" s="19">
        <v>93</v>
      </c>
      <c r="B100" s="199" t="s">
        <v>280</v>
      </c>
      <c r="C100" s="251" t="s">
        <v>264</v>
      </c>
      <c r="D100" s="243">
        <v>133</v>
      </c>
      <c r="E100" s="525" t="s">
        <v>1092</v>
      </c>
      <c r="F100" s="526" t="str">
        <f t="shared" si="6"/>
        <v>0085</v>
      </c>
      <c r="G100" s="208">
        <v>6</v>
      </c>
      <c r="H100" s="202" t="s">
        <v>542</v>
      </c>
      <c r="I100" s="209" t="s">
        <v>1036</v>
      </c>
      <c r="J100" s="210">
        <v>7</v>
      </c>
      <c r="K100" s="211" t="s">
        <v>199</v>
      </c>
      <c r="L100" s="203"/>
      <c r="M100" s="203"/>
      <c r="N100" s="203"/>
      <c r="O100" s="204" t="s">
        <v>210</v>
      </c>
      <c r="P100" s="205" t="s">
        <v>985</v>
      </c>
      <c r="Q100" s="203" t="s">
        <v>225</v>
      </c>
      <c r="R100" s="203" t="s">
        <v>248</v>
      </c>
      <c r="S100" s="203">
        <v>10</v>
      </c>
      <c r="T100" s="204" t="s">
        <v>210</v>
      </c>
      <c r="U100" s="37" t="s">
        <v>0</v>
      </c>
      <c r="V100" s="37" t="s">
        <v>199</v>
      </c>
      <c r="W100" s="37">
        <v>3</v>
      </c>
      <c r="X100" s="37">
        <f t="shared" si="7"/>
        <v>16</v>
      </c>
      <c r="Y100" s="37">
        <v>12</v>
      </c>
      <c r="Z100" s="38" t="s">
        <v>207</v>
      </c>
      <c r="AA100" s="551"/>
      <c r="AB100" s="552"/>
      <c r="AC100" s="552"/>
      <c r="AD100" s="552"/>
      <c r="AE100" s="552"/>
      <c r="AF100" s="552"/>
      <c r="AG100" s="552"/>
      <c r="AH100" s="121"/>
      <c r="AI100" s="550"/>
      <c r="AJ100" s="523"/>
      <c r="AK100" s="523"/>
      <c r="AL100" s="523"/>
      <c r="AM100" s="523"/>
      <c r="AN100" s="523"/>
      <c r="AO100" s="523"/>
      <c r="AP100" s="523"/>
      <c r="AQ100" s="578"/>
      <c r="AR100" s="552" t="s">
        <v>1198</v>
      </c>
      <c r="AS100" s="523"/>
      <c r="AT100" s="503"/>
    </row>
    <row r="101" spans="1:46" ht="12.75">
      <c r="A101" s="19">
        <v>94</v>
      </c>
      <c r="B101" s="199" t="s">
        <v>281</v>
      </c>
      <c r="C101" s="251" t="s">
        <v>264</v>
      </c>
      <c r="D101" s="243">
        <v>138</v>
      </c>
      <c r="E101" s="525" t="s">
        <v>1092</v>
      </c>
      <c r="F101" s="526" t="str">
        <f t="shared" si="6"/>
        <v>008A</v>
      </c>
      <c r="G101" s="208">
        <v>6</v>
      </c>
      <c r="H101" s="202" t="s">
        <v>542</v>
      </c>
      <c r="I101" s="209" t="s">
        <v>1037</v>
      </c>
      <c r="J101" s="210">
        <v>7</v>
      </c>
      <c r="K101" s="211" t="s">
        <v>199</v>
      </c>
      <c r="L101" s="203"/>
      <c r="M101" s="203"/>
      <c r="N101" s="203"/>
      <c r="O101" s="204" t="s">
        <v>210</v>
      </c>
      <c r="P101" s="205" t="s">
        <v>985</v>
      </c>
      <c r="Q101" s="203" t="s">
        <v>225</v>
      </c>
      <c r="R101" s="203" t="s">
        <v>248</v>
      </c>
      <c r="S101" s="203">
        <v>11</v>
      </c>
      <c r="T101" s="204" t="s">
        <v>210</v>
      </c>
      <c r="U101" s="37" t="s">
        <v>0</v>
      </c>
      <c r="V101" s="37" t="s">
        <v>199</v>
      </c>
      <c r="W101" s="37">
        <v>3</v>
      </c>
      <c r="X101" s="37">
        <f t="shared" si="7"/>
        <v>16</v>
      </c>
      <c r="Y101" s="37">
        <v>12</v>
      </c>
      <c r="Z101" s="38" t="s">
        <v>208</v>
      </c>
      <c r="AA101" s="551"/>
      <c r="AB101" s="552"/>
      <c r="AC101" s="552"/>
      <c r="AD101" s="552"/>
      <c r="AE101" s="552"/>
      <c r="AF101" s="552"/>
      <c r="AG101" s="552"/>
      <c r="AH101" s="121"/>
      <c r="AI101" s="550"/>
      <c r="AJ101" s="523"/>
      <c r="AK101" s="523"/>
      <c r="AL101" s="523"/>
      <c r="AM101" s="523"/>
      <c r="AN101" s="523"/>
      <c r="AO101" s="523"/>
      <c r="AP101" s="523"/>
      <c r="AQ101" s="578"/>
      <c r="AR101" s="552" t="s">
        <v>1198</v>
      </c>
      <c r="AS101" s="523"/>
      <c r="AT101" s="503"/>
    </row>
    <row r="102" spans="1:46" ht="12.75">
      <c r="A102" s="19">
        <v>95</v>
      </c>
      <c r="B102" s="199" t="s">
        <v>282</v>
      </c>
      <c r="C102" s="251" t="s">
        <v>264</v>
      </c>
      <c r="D102" s="243">
        <v>238</v>
      </c>
      <c r="E102" s="525" t="s">
        <v>1092</v>
      </c>
      <c r="F102" s="526" t="str">
        <f t="shared" si="6"/>
        <v>00EE</v>
      </c>
      <c r="G102" s="208">
        <v>6</v>
      </c>
      <c r="H102" s="202" t="s">
        <v>542</v>
      </c>
      <c r="I102" s="209" t="s">
        <v>1038</v>
      </c>
      <c r="J102" s="210">
        <v>7</v>
      </c>
      <c r="K102" s="211" t="s">
        <v>199</v>
      </c>
      <c r="L102" s="203"/>
      <c r="M102" s="203"/>
      <c r="N102" s="203"/>
      <c r="O102" s="204" t="s">
        <v>210</v>
      </c>
      <c r="P102" s="205" t="s">
        <v>985</v>
      </c>
      <c r="Q102" s="203" t="s">
        <v>225</v>
      </c>
      <c r="R102" s="203" t="s">
        <v>248</v>
      </c>
      <c r="S102" s="203">
        <v>12</v>
      </c>
      <c r="T102" s="204" t="s">
        <v>210</v>
      </c>
      <c r="U102" s="37" t="s">
        <v>0</v>
      </c>
      <c r="V102" s="37" t="s">
        <v>199</v>
      </c>
      <c r="W102" s="37">
        <v>3</v>
      </c>
      <c r="X102" s="37">
        <f t="shared" si="7"/>
        <v>17</v>
      </c>
      <c r="Y102" s="37">
        <v>13</v>
      </c>
      <c r="Z102" s="38" t="s">
        <v>207</v>
      </c>
      <c r="AA102" s="551"/>
      <c r="AB102" s="552"/>
      <c r="AC102" s="552"/>
      <c r="AD102" s="552"/>
      <c r="AE102" s="552"/>
      <c r="AF102" s="552"/>
      <c r="AG102" s="552"/>
      <c r="AH102" s="121"/>
      <c r="AI102" s="550"/>
      <c r="AJ102" s="523"/>
      <c r="AK102" s="523"/>
      <c r="AL102" s="523"/>
      <c r="AM102" s="523"/>
      <c r="AN102" s="523"/>
      <c r="AO102" s="523"/>
      <c r="AP102" s="523"/>
      <c r="AQ102" s="578"/>
      <c r="AR102" s="552" t="s">
        <v>1198</v>
      </c>
      <c r="AS102" s="523"/>
      <c r="AT102" s="503"/>
    </row>
    <row r="103" spans="1:46" ht="12.75">
      <c r="A103" s="19">
        <v>96</v>
      </c>
      <c r="B103" s="199" t="s">
        <v>283</v>
      </c>
      <c r="C103" s="251" t="s">
        <v>264</v>
      </c>
      <c r="D103" s="243">
        <v>216</v>
      </c>
      <c r="E103" s="525" t="s">
        <v>1092</v>
      </c>
      <c r="F103" s="526" t="str">
        <f t="shared" si="6"/>
        <v>00D8</v>
      </c>
      <c r="G103" s="208">
        <v>6</v>
      </c>
      <c r="H103" s="202" t="s">
        <v>542</v>
      </c>
      <c r="I103" s="209" t="s">
        <v>1039</v>
      </c>
      <c r="J103" s="210">
        <v>7</v>
      </c>
      <c r="K103" s="211" t="s">
        <v>199</v>
      </c>
      <c r="L103" s="203"/>
      <c r="M103" s="203"/>
      <c r="N103" s="203"/>
      <c r="O103" s="204" t="s">
        <v>210</v>
      </c>
      <c r="P103" s="205" t="s">
        <v>985</v>
      </c>
      <c r="Q103" s="203" t="s">
        <v>225</v>
      </c>
      <c r="R103" s="203" t="s">
        <v>249</v>
      </c>
      <c r="S103" s="203">
        <v>7</v>
      </c>
      <c r="T103" s="204" t="s">
        <v>210</v>
      </c>
      <c r="U103" s="37" t="s">
        <v>0</v>
      </c>
      <c r="V103" s="37" t="s">
        <v>199</v>
      </c>
      <c r="W103" s="37">
        <v>3</v>
      </c>
      <c r="X103" s="37">
        <f t="shared" si="7"/>
        <v>17</v>
      </c>
      <c r="Y103" s="37">
        <v>13</v>
      </c>
      <c r="Z103" s="38" t="s">
        <v>208</v>
      </c>
      <c r="AA103" s="551"/>
      <c r="AB103" s="552"/>
      <c r="AC103" s="552"/>
      <c r="AD103" s="552"/>
      <c r="AE103" s="552"/>
      <c r="AF103" s="552"/>
      <c r="AG103" s="552"/>
      <c r="AH103" s="121"/>
      <c r="AI103" s="550"/>
      <c r="AJ103" s="523"/>
      <c r="AK103" s="523"/>
      <c r="AL103" s="523"/>
      <c r="AM103" s="523"/>
      <c r="AN103" s="523"/>
      <c r="AO103" s="523"/>
      <c r="AP103" s="523"/>
      <c r="AQ103" s="578"/>
      <c r="AR103" s="552" t="s">
        <v>1198</v>
      </c>
      <c r="AS103" s="523"/>
      <c r="AT103" s="503"/>
    </row>
    <row r="104" spans="1:46" ht="12.75">
      <c r="A104" s="19">
        <v>97</v>
      </c>
      <c r="B104" s="199" t="s">
        <v>284</v>
      </c>
      <c r="C104" s="251" t="s">
        <v>264</v>
      </c>
      <c r="D104" s="243">
        <v>174</v>
      </c>
      <c r="E104" s="525" t="s">
        <v>1092</v>
      </c>
      <c r="F104" s="526" t="str">
        <f t="shared" si="6"/>
        <v>00AE</v>
      </c>
      <c r="G104" s="208">
        <v>6</v>
      </c>
      <c r="H104" s="202" t="s">
        <v>542</v>
      </c>
      <c r="I104" s="209" t="s">
        <v>1040</v>
      </c>
      <c r="J104" s="210">
        <v>7</v>
      </c>
      <c r="K104" s="211" t="s">
        <v>199</v>
      </c>
      <c r="L104" s="203"/>
      <c r="M104" s="203"/>
      <c r="N104" s="203"/>
      <c r="O104" s="204" t="s">
        <v>210</v>
      </c>
      <c r="P104" s="205" t="s">
        <v>985</v>
      </c>
      <c r="Q104" s="203" t="s">
        <v>225</v>
      </c>
      <c r="R104" s="203" t="s">
        <v>249</v>
      </c>
      <c r="S104" s="203">
        <v>8</v>
      </c>
      <c r="T104" s="204" t="s">
        <v>210</v>
      </c>
      <c r="U104" s="37" t="s">
        <v>0</v>
      </c>
      <c r="V104" s="37" t="s">
        <v>199</v>
      </c>
      <c r="W104" s="37">
        <v>3</v>
      </c>
      <c r="X104" s="37">
        <f t="shared" si="7"/>
        <v>18</v>
      </c>
      <c r="Y104" s="37">
        <v>14</v>
      </c>
      <c r="Z104" s="38" t="s">
        <v>207</v>
      </c>
      <c r="AA104" s="551"/>
      <c r="AB104" s="552"/>
      <c r="AC104" s="552"/>
      <c r="AD104" s="552"/>
      <c r="AE104" s="552"/>
      <c r="AF104" s="552"/>
      <c r="AG104" s="552"/>
      <c r="AH104" s="121"/>
      <c r="AI104" s="550"/>
      <c r="AJ104" s="523"/>
      <c r="AK104" s="523"/>
      <c r="AL104" s="523"/>
      <c r="AM104" s="523"/>
      <c r="AN104" s="523"/>
      <c r="AO104" s="523"/>
      <c r="AP104" s="523"/>
      <c r="AQ104" s="578"/>
      <c r="AR104" s="552" t="s">
        <v>1198</v>
      </c>
      <c r="AS104" s="523"/>
      <c r="AT104" s="503"/>
    </row>
    <row r="105" spans="1:46" ht="12.75">
      <c r="A105" s="19">
        <v>98</v>
      </c>
      <c r="B105" s="199" t="s">
        <v>285</v>
      </c>
      <c r="C105" s="251" t="s">
        <v>264</v>
      </c>
      <c r="D105" s="243">
        <v>132</v>
      </c>
      <c r="E105" s="525" t="s">
        <v>1092</v>
      </c>
      <c r="F105" s="526" t="str">
        <f t="shared" si="6"/>
        <v>0084</v>
      </c>
      <c r="G105" s="208">
        <v>6</v>
      </c>
      <c r="H105" s="202" t="s">
        <v>542</v>
      </c>
      <c r="I105" s="209" t="s">
        <v>1041</v>
      </c>
      <c r="J105" s="210">
        <v>7</v>
      </c>
      <c r="K105" s="211" t="s">
        <v>199</v>
      </c>
      <c r="L105" s="203"/>
      <c r="M105" s="203"/>
      <c r="N105" s="203"/>
      <c r="O105" s="204" t="s">
        <v>210</v>
      </c>
      <c r="P105" s="205" t="s">
        <v>985</v>
      </c>
      <c r="Q105" s="203" t="s">
        <v>225</v>
      </c>
      <c r="R105" s="203" t="s">
        <v>249</v>
      </c>
      <c r="S105" s="203">
        <v>9</v>
      </c>
      <c r="T105" s="204" t="s">
        <v>210</v>
      </c>
      <c r="U105" s="37" t="s">
        <v>0</v>
      </c>
      <c r="V105" s="37" t="s">
        <v>199</v>
      </c>
      <c r="W105" s="37">
        <v>3</v>
      </c>
      <c r="X105" s="37">
        <f t="shared" si="7"/>
        <v>18</v>
      </c>
      <c r="Y105" s="37">
        <v>14</v>
      </c>
      <c r="Z105" s="38" t="s">
        <v>208</v>
      </c>
      <c r="AA105" s="551"/>
      <c r="AB105" s="552"/>
      <c r="AC105" s="552"/>
      <c r="AD105" s="552"/>
      <c r="AE105" s="552"/>
      <c r="AF105" s="552"/>
      <c r="AG105" s="552"/>
      <c r="AH105" s="121"/>
      <c r="AI105" s="550"/>
      <c r="AJ105" s="523"/>
      <c r="AK105" s="523"/>
      <c r="AL105" s="523"/>
      <c r="AM105" s="523"/>
      <c r="AN105" s="523"/>
      <c r="AO105" s="523"/>
      <c r="AP105" s="523"/>
      <c r="AQ105" s="578"/>
      <c r="AR105" s="552" t="s">
        <v>1198</v>
      </c>
      <c r="AS105" s="523"/>
      <c r="AT105" s="503"/>
    </row>
    <row r="106" spans="1:46" ht="12.75">
      <c r="A106" s="19">
        <v>99</v>
      </c>
      <c r="B106" s="199" t="s">
        <v>286</v>
      </c>
      <c r="C106" s="251" t="s">
        <v>264</v>
      </c>
      <c r="D106" s="243">
        <v>397</v>
      </c>
      <c r="E106" s="525" t="s">
        <v>1092</v>
      </c>
      <c r="F106" s="526" t="str">
        <f t="shared" si="6"/>
        <v>018D</v>
      </c>
      <c r="G106" s="208">
        <v>6</v>
      </c>
      <c r="H106" s="202" t="s">
        <v>542</v>
      </c>
      <c r="I106" s="209" t="s">
        <v>1042</v>
      </c>
      <c r="J106" s="210">
        <v>7</v>
      </c>
      <c r="K106" s="211" t="s">
        <v>199</v>
      </c>
      <c r="L106" s="203"/>
      <c r="M106" s="203"/>
      <c r="N106" s="203"/>
      <c r="O106" s="204" t="s">
        <v>210</v>
      </c>
      <c r="P106" s="205" t="s">
        <v>985</v>
      </c>
      <c r="Q106" s="203" t="s">
        <v>225</v>
      </c>
      <c r="R106" s="203" t="s">
        <v>249</v>
      </c>
      <c r="S106" s="203">
        <v>10</v>
      </c>
      <c r="T106" s="204" t="s">
        <v>210</v>
      </c>
      <c r="U106" s="37" t="s">
        <v>0</v>
      </c>
      <c r="V106" s="37" t="s">
        <v>199</v>
      </c>
      <c r="W106" s="37">
        <v>3</v>
      </c>
      <c r="X106" s="37">
        <f t="shared" si="7"/>
        <v>19</v>
      </c>
      <c r="Y106" s="37">
        <v>15</v>
      </c>
      <c r="Z106" s="38" t="s">
        <v>207</v>
      </c>
      <c r="AA106" s="551"/>
      <c r="AB106" s="552"/>
      <c r="AC106" s="552"/>
      <c r="AD106" s="552"/>
      <c r="AE106" s="552"/>
      <c r="AF106" s="552"/>
      <c r="AG106" s="552"/>
      <c r="AH106" s="121"/>
      <c r="AI106" s="550"/>
      <c r="AJ106" s="523"/>
      <c r="AK106" s="523"/>
      <c r="AL106" s="523"/>
      <c r="AM106" s="523"/>
      <c r="AN106" s="523"/>
      <c r="AO106" s="523"/>
      <c r="AP106" s="523"/>
      <c r="AQ106" s="578"/>
      <c r="AR106" s="552" t="s">
        <v>1198</v>
      </c>
      <c r="AS106" s="523"/>
      <c r="AT106" s="503"/>
    </row>
    <row r="107" spans="1:46" ht="12.75">
      <c r="A107" s="19">
        <v>100</v>
      </c>
      <c r="B107" s="199" t="s">
        <v>287</v>
      </c>
      <c r="C107" s="251" t="s">
        <v>264</v>
      </c>
      <c r="D107" s="243">
        <v>2</v>
      </c>
      <c r="E107" s="525" t="s">
        <v>1092</v>
      </c>
      <c r="F107" s="526" t="str">
        <f t="shared" si="6"/>
        <v>0002</v>
      </c>
      <c r="G107" s="208">
        <v>6</v>
      </c>
      <c r="H107" s="202" t="s">
        <v>542</v>
      </c>
      <c r="I107" s="209" t="s">
        <v>1043</v>
      </c>
      <c r="J107" s="210">
        <v>7</v>
      </c>
      <c r="K107" s="211" t="s">
        <v>199</v>
      </c>
      <c r="L107" s="203"/>
      <c r="M107" s="203"/>
      <c r="N107" s="203"/>
      <c r="O107" s="204" t="s">
        <v>210</v>
      </c>
      <c r="P107" s="205" t="s">
        <v>985</v>
      </c>
      <c r="Q107" s="203" t="s">
        <v>225</v>
      </c>
      <c r="R107" s="203" t="s">
        <v>249</v>
      </c>
      <c r="S107" s="203">
        <v>11</v>
      </c>
      <c r="T107" s="204" t="s">
        <v>210</v>
      </c>
      <c r="U107" s="37" t="s">
        <v>0</v>
      </c>
      <c r="V107" s="37" t="s">
        <v>199</v>
      </c>
      <c r="W107" s="37">
        <v>3</v>
      </c>
      <c r="X107" s="37">
        <f t="shared" si="7"/>
        <v>19</v>
      </c>
      <c r="Y107" s="37">
        <v>15</v>
      </c>
      <c r="Z107" s="38" t="s">
        <v>208</v>
      </c>
      <c r="AA107" s="551"/>
      <c r="AB107" s="552"/>
      <c r="AC107" s="552"/>
      <c r="AD107" s="552"/>
      <c r="AE107" s="552"/>
      <c r="AF107" s="552"/>
      <c r="AG107" s="552"/>
      <c r="AH107" s="121"/>
      <c r="AI107" s="550"/>
      <c r="AJ107" s="523"/>
      <c r="AK107" s="523"/>
      <c r="AL107" s="523"/>
      <c r="AM107" s="523"/>
      <c r="AN107" s="523"/>
      <c r="AO107" s="523"/>
      <c r="AP107" s="523"/>
      <c r="AQ107" s="578"/>
      <c r="AR107" s="552" t="s">
        <v>1198</v>
      </c>
      <c r="AS107" s="523"/>
      <c r="AT107" s="503"/>
    </row>
    <row r="108" spans="1:46" ht="12.75">
      <c r="A108" s="19">
        <v>101</v>
      </c>
      <c r="B108" s="242" t="s">
        <v>265</v>
      </c>
      <c r="C108" s="251" t="s">
        <v>264</v>
      </c>
      <c r="D108" s="243">
        <v>486</v>
      </c>
      <c r="E108" s="525" t="s">
        <v>1092</v>
      </c>
      <c r="F108" s="526" t="str">
        <f t="shared" si="6"/>
        <v>01E6</v>
      </c>
      <c r="G108" s="208">
        <v>6</v>
      </c>
      <c r="H108" s="202" t="s">
        <v>542</v>
      </c>
      <c r="I108" s="209" t="s">
        <v>1044</v>
      </c>
      <c r="J108" s="210">
        <v>7</v>
      </c>
      <c r="K108" s="211" t="s">
        <v>199</v>
      </c>
      <c r="L108" s="203"/>
      <c r="M108" s="203"/>
      <c r="N108" s="203"/>
      <c r="O108" s="204" t="s">
        <v>211</v>
      </c>
      <c r="P108" s="205" t="s">
        <v>985</v>
      </c>
      <c r="Q108" s="203" t="s">
        <v>225</v>
      </c>
      <c r="R108" s="203" t="s">
        <v>249</v>
      </c>
      <c r="S108" s="203">
        <v>12</v>
      </c>
      <c r="T108" s="204" t="s">
        <v>210</v>
      </c>
      <c r="U108" s="37" t="s">
        <v>0</v>
      </c>
      <c r="V108" s="37" t="s">
        <v>199</v>
      </c>
      <c r="W108" s="37">
        <v>3</v>
      </c>
      <c r="X108" s="37">
        <f t="shared" si="7"/>
        <v>20</v>
      </c>
      <c r="Y108" s="37">
        <v>16</v>
      </c>
      <c r="Z108" s="38" t="s">
        <v>207</v>
      </c>
      <c r="AA108" s="551"/>
      <c r="AB108" s="552"/>
      <c r="AC108" s="552"/>
      <c r="AD108" s="552"/>
      <c r="AE108" s="552"/>
      <c r="AF108" s="552"/>
      <c r="AG108" s="552"/>
      <c r="AH108" s="121"/>
      <c r="AI108" s="550"/>
      <c r="AJ108" s="523"/>
      <c r="AK108" s="523"/>
      <c r="AL108" s="523"/>
      <c r="AM108" s="523"/>
      <c r="AN108" s="523"/>
      <c r="AO108" s="523"/>
      <c r="AP108" s="523"/>
      <c r="AQ108" s="578"/>
      <c r="AR108" s="552" t="s">
        <v>1198</v>
      </c>
      <c r="AS108" s="523"/>
      <c r="AT108" s="672" t="s">
        <v>1436</v>
      </c>
    </row>
    <row r="110" spans="21:47" ht="13.5" thickBot="1">
      <c r="U110" s="10"/>
      <c r="AT110" s="2"/>
      <c r="AU110" s="15"/>
    </row>
    <row r="111" spans="2:49" ht="15">
      <c r="B111" s="133" t="s">
        <v>1138</v>
      </c>
      <c r="AT111" s="2"/>
      <c r="AU111" s="677">
        <v>1701206</v>
      </c>
      <c r="AV111" s="677" t="s">
        <v>982</v>
      </c>
      <c r="AW111" s="677" t="s">
        <v>1292</v>
      </c>
    </row>
    <row r="112" spans="27:49" ht="15">
      <c r="AA112" s="112" t="s">
        <v>1144</v>
      </c>
      <c r="AB112" s="171" t="s">
        <v>1148</v>
      </c>
      <c r="AJ112" s="523"/>
      <c r="AK112" s="386" t="s">
        <v>1179</v>
      </c>
      <c r="AT112" s="2"/>
      <c r="AU112" s="677">
        <v>1701207</v>
      </c>
      <c r="AV112" s="677" t="s">
        <v>982</v>
      </c>
      <c r="AW112" s="677" t="s">
        <v>1293</v>
      </c>
    </row>
    <row r="113" spans="27:49" ht="15">
      <c r="AA113" s="112" t="s">
        <v>1145</v>
      </c>
      <c r="AB113" s="171" t="s">
        <v>1147</v>
      </c>
      <c r="AJ113" s="528"/>
      <c r="AK113" s="386" t="s">
        <v>1180</v>
      </c>
      <c r="AT113" s="2"/>
      <c r="AU113" s="678">
        <v>1701208</v>
      </c>
      <c r="AV113" s="678" t="s">
        <v>1021</v>
      </c>
      <c r="AW113" s="678" t="s">
        <v>1294</v>
      </c>
    </row>
    <row r="114" spans="5:49" ht="15">
      <c r="E114" s="173"/>
      <c r="F114" s="174"/>
      <c r="G114" s="16" t="s">
        <v>1150</v>
      </c>
      <c r="H114" s="8"/>
      <c r="I114" s="8"/>
      <c r="AA114" s="112" t="s">
        <v>1146</v>
      </c>
      <c r="AB114" s="171" t="s">
        <v>1149</v>
      </c>
      <c r="AT114" s="2"/>
      <c r="AU114" s="678">
        <v>1701209</v>
      </c>
      <c r="AV114" s="678" t="s">
        <v>1021</v>
      </c>
      <c r="AW114" s="678" t="s">
        <v>1295</v>
      </c>
    </row>
    <row r="115" spans="5:49" ht="15">
      <c r="E115" s="534"/>
      <c r="F115" s="535"/>
      <c r="G115" s="15" t="s">
        <v>1152</v>
      </c>
      <c r="AA115" s="527" t="s">
        <v>1177</v>
      </c>
      <c r="AB115" s="540" t="s">
        <v>1184</v>
      </c>
      <c r="AI115" s="524" t="s">
        <v>1176</v>
      </c>
      <c r="AJ115" s="386" t="s">
        <v>1182</v>
      </c>
      <c r="AT115" s="2"/>
      <c r="AU115" s="679">
        <v>1714366</v>
      </c>
      <c r="AV115" s="679" t="s">
        <v>1021</v>
      </c>
      <c r="AW115" s="679" t="s">
        <v>1296</v>
      </c>
    </row>
    <row r="116" spans="5:47" ht="12.75">
      <c r="E116" s="536"/>
      <c r="F116" s="537"/>
      <c r="G116" s="15" t="s">
        <v>1178</v>
      </c>
      <c r="AA116" s="538" t="s">
        <v>1143</v>
      </c>
      <c r="AB116" s="169" t="s">
        <v>1151</v>
      </c>
      <c r="AI116" s="524" t="s">
        <v>1164</v>
      </c>
      <c r="AJ116" s="386" t="s">
        <v>1181</v>
      </c>
      <c r="AT116" s="2"/>
      <c r="AU116" s="15"/>
    </row>
    <row r="117" spans="27:47" ht="12.75">
      <c r="AA117" s="539" t="s">
        <v>1139</v>
      </c>
      <c r="AB117" s="169" t="s">
        <v>1183</v>
      </c>
      <c r="AT117" s="2"/>
      <c r="AU117" s="15"/>
    </row>
    <row r="118" spans="46:47" ht="12.75">
      <c r="AT118" s="2"/>
      <c r="AU118" s="15"/>
    </row>
    <row r="119" spans="46:47" ht="12.75">
      <c r="AT119" s="2"/>
      <c r="AU119" s="15"/>
    </row>
    <row r="120" spans="46:47" ht="12.75">
      <c r="AT120" s="2"/>
      <c r="AU120" s="15"/>
    </row>
    <row r="121" spans="45:47" ht="15">
      <c r="AS121" s="740" t="str">
        <f>LEFT(RIGHT(AT121,LEN(AT121)-8),2)</f>
        <v>R7</v>
      </c>
      <c r="AT121" s="741" t="str">
        <f>LEFT(AU121,LEN(AU121)-10)</f>
        <v>BLMEI.07R7.B1E10_TCLA.B7R7.B1</v>
      </c>
      <c r="AU121" s="742" t="s">
        <v>1351</v>
      </c>
    </row>
    <row r="122" spans="45:47" ht="15">
      <c r="AS122" s="743" t="str">
        <f>LEFT(RIGHT(AT122,LEN(AT122)-8),2)</f>
        <v>R7</v>
      </c>
      <c r="AT122" s="744" t="str">
        <f>LEFT(AU122,LEN(AU122)-10)</f>
        <v>BLMEL.06R7.B2I10_TCHSS.6R7.B2</v>
      </c>
      <c r="AU122" s="745" t="s">
        <v>1352</v>
      </c>
    </row>
    <row r="123" spans="45:47" ht="15">
      <c r="AS123" s="740" t="str">
        <f>LEFT(RIGHT(AT123,LEN(AT123)-8),2)</f>
        <v>R7</v>
      </c>
      <c r="AT123" s="741" t="str">
        <f>LEFT(AU123,LEN(AU123)-10)</f>
        <v>BLMTI.07R7.B1E10_TCLA.A7R7.B1</v>
      </c>
      <c r="AU123" s="742" t="s">
        <v>1353</v>
      </c>
    </row>
    <row r="124" spans="45:47" ht="15">
      <c r="AS124" s="743" t="str">
        <f>LEFT(RIGHT(AT124,LEN(AT124)-8),2)</f>
        <v>R7</v>
      </c>
      <c r="AT124" s="744" t="str">
        <f>LEFT(AU124,LEN(AU124)-10)</f>
        <v>BLMTL.06R7.B1E10_TCLA.B6R7.B1</v>
      </c>
      <c r="AU124" s="745" t="s">
        <v>1354</v>
      </c>
    </row>
    <row r="125" spans="45:47" ht="15">
      <c r="AS125" s="740" t="str">
        <f>LEFT(RIGHT(AT125,LEN(AT125)-8),2)</f>
        <v>L7</v>
      </c>
      <c r="AT125" s="741" t="str">
        <f>LEFT(AU125,LEN(AU125)-10)</f>
        <v>BLMQI.32L7.B1E30_MQ</v>
      </c>
      <c r="AU125" s="742" t="s">
        <v>1355</v>
      </c>
    </row>
    <row r="127" spans="45:47" ht="12.75">
      <c r="AS127" s="2" t="s">
        <v>1391</v>
      </c>
      <c r="AT127" s="16" t="s">
        <v>1392</v>
      </c>
      <c r="AU127" t="s">
        <v>1355</v>
      </c>
    </row>
    <row r="128" spans="43:47" ht="12.75">
      <c r="AQ128" s="751"/>
      <c r="AR128" s="752" t="s">
        <v>1407</v>
      </c>
      <c r="AS128" s="2" t="s">
        <v>1393</v>
      </c>
      <c r="AT128" s="16" t="s">
        <v>1394</v>
      </c>
      <c r="AU128" t="s">
        <v>1351</v>
      </c>
    </row>
    <row r="129" spans="44:47" ht="12.75">
      <c r="AR129" s="14" t="s">
        <v>1408</v>
      </c>
      <c r="AS129" s="2" t="s">
        <v>1393</v>
      </c>
      <c r="AT129" s="16" t="s">
        <v>1395</v>
      </c>
      <c r="AU129" t="s">
        <v>1352</v>
      </c>
    </row>
    <row r="130" spans="44:47" ht="12.75">
      <c r="AR130" s="14" t="s">
        <v>1409</v>
      </c>
      <c r="AS130" s="2" t="s">
        <v>1393</v>
      </c>
      <c r="AT130" s="16" t="s">
        <v>1396</v>
      </c>
      <c r="AU130" t="s">
        <v>1353</v>
      </c>
    </row>
    <row r="131" spans="43:47" ht="12.75">
      <c r="AQ131" s="751"/>
      <c r="AR131" s="752" t="s">
        <v>1410</v>
      </c>
      <c r="AS131" s="2" t="s">
        <v>1393</v>
      </c>
      <c r="AT131" s="16" t="s">
        <v>1397</v>
      </c>
      <c r="AU131" t="s">
        <v>1354</v>
      </c>
    </row>
    <row r="136" ht="12.75">
      <c r="AQ136" s="753"/>
    </row>
  </sheetData>
  <sheetProtection/>
  <mergeCells count="11">
    <mergeCell ref="AI1:AP1"/>
    <mergeCell ref="AA3:AP3"/>
    <mergeCell ref="B1:O1"/>
    <mergeCell ref="C3:D3"/>
    <mergeCell ref="N2:O2"/>
    <mergeCell ref="H2:M2"/>
    <mergeCell ref="C2:F2"/>
    <mergeCell ref="E3:F3"/>
    <mergeCell ref="U2:Z2"/>
    <mergeCell ref="P1:Z1"/>
    <mergeCell ref="P2:T2"/>
  </mergeCells>
  <printOptions/>
  <pageMargins left="0.75" right="0.75" top="1" bottom="1" header="0.5" footer="0.5"/>
  <pageSetup fitToHeight="1" fitToWidth="1" horizontalDpi="600" verticalDpi="600" orientation="landscape" paperSize="8" scale="42" r:id="rId3"/>
  <headerFooter alignWithMargins="0">
    <oddHeader xml:space="preserve">&amp;C&amp;20&amp;A&amp;R&amp;20Ferney-Voltaire </oddHeader>
  </headerFooter>
  <legacyDrawing r:id="rId2"/>
</worksheet>
</file>

<file path=xl/worksheets/sheet9.xml><?xml version="1.0" encoding="utf-8"?>
<worksheet xmlns="http://schemas.openxmlformats.org/spreadsheetml/2006/main" xmlns:r="http://schemas.openxmlformats.org/officeDocument/2006/relationships">
  <sheetPr>
    <tabColor rgb="FF92D050"/>
    <pageSetUpPr fitToPage="1"/>
  </sheetPr>
  <dimension ref="A1:AY105"/>
  <sheetViews>
    <sheetView tabSelected="1" zoomScalePageLayoutView="0" workbookViewId="0" topLeftCell="A31">
      <selection activeCell="D62" sqref="D62"/>
    </sheetView>
  </sheetViews>
  <sheetFormatPr defaultColWidth="9.140625" defaultRowHeight="12.75"/>
  <cols>
    <col min="1" max="1" width="3.8515625" style="1" customWidth="1"/>
    <col min="2" max="2" width="12.28125" style="0" customWidth="1"/>
    <col min="3" max="3" width="5.140625" style="0" bestFit="1" customWidth="1"/>
    <col min="4" max="4" width="8.8515625" style="1" customWidth="1"/>
    <col min="5" max="5" width="5.140625" style="1" customWidth="1"/>
    <col min="6" max="6" width="3.57421875" style="13" customWidth="1"/>
    <col min="7" max="7" width="5.57421875" style="15" bestFit="1" customWidth="1"/>
    <col min="8" max="8" width="3.7109375" style="1" customWidth="1"/>
    <col min="9" max="9" width="5.421875" style="1" customWidth="1"/>
    <col min="10" max="10" width="14.57421875" style="1" customWidth="1"/>
    <col min="11" max="11" width="3.421875" style="1" customWidth="1"/>
    <col min="12" max="12" width="4.28125" style="1" customWidth="1"/>
    <col min="13" max="13" width="3.8515625" style="1" customWidth="1"/>
    <col min="14" max="14" width="3.7109375" style="1" customWidth="1"/>
    <col min="15" max="15" width="3.8515625" style="1" customWidth="1"/>
    <col min="16" max="16" width="5.57421875" style="2" bestFit="1" customWidth="1"/>
    <col min="17" max="17" width="5.28125" style="1" bestFit="1" customWidth="1"/>
    <col min="18" max="18" width="7.28125" style="1" customWidth="1"/>
    <col min="19" max="19" width="2.421875" style="1" customWidth="1"/>
    <col min="20" max="20" width="3.00390625" style="1" customWidth="1"/>
    <col min="21" max="22" width="7.140625" style="2" customWidth="1"/>
    <col min="23" max="25" width="6.28125" style="1" customWidth="1"/>
    <col min="26" max="26" width="5.57421875" style="1" customWidth="1"/>
    <col min="27" max="34" width="6.7109375" style="2" customWidth="1"/>
    <col min="35" max="35" width="6.8515625" style="2" customWidth="1"/>
    <col min="36" max="36" width="3.57421875" style="2" customWidth="1"/>
    <col min="37" max="40" width="3.7109375" style="2" customWidth="1"/>
    <col min="41" max="41" width="3.421875" style="2" customWidth="1"/>
    <col min="42" max="43" width="3.7109375" style="2" customWidth="1"/>
    <col min="44" max="44" width="7.421875" style="627" customWidth="1"/>
    <col min="45" max="45" width="7.7109375" style="2" customWidth="1"/>
    <col min="46" max="46" width="8.57421875" style="2" customWidth="1"/>
    <col min="47" max="47" width="101.140625" style="15" bestFit="1" customWidth="1"/>
  </cols>
  <sheetData>
    <row r="1" spans="1:47" ht="12.75">
      <c r="A1" s="19"/>
      <c r="B1" s="774" t="s">
        <v>1094</v>
      </c>
      <c r="C1" s="774"/>
      <c r="D1" s="774"/>
      <c r="E1" s="774"/>
      <c r="F1" s="774"/>
      <c r="G1" s="774"/>
      <c r="H1" s="774"/>
      <c r="I1" s="774"/>
      <c r="J1" s="774"/>
      <c r="K1" s="774"/>
      <c r="L1" s="774"/>
      <c r="M1" s="774"/>
      <c r="N1" s="774"/>
      <c r="O1" s="774"/>
      <c r="P1" s="774"/>
      <c r="Q1" s="774" t="s">
        <v>493</v>
      </c>
      <c r="R1" s="774"/>
      <c r="S1" s="774"/>
      <c r="T1" s="774"/>
      <c r="U1" s="774"/>
      <c r="V1" s="774"/>
      <c r="W1" s="774"/>
      <c r="X1" s="774"/>
      <c r="Y1" s="774"/>
      <c r="Z1" s="774"/>
      <c r="AA1" s="774"/>
      <c r="AB1" s="434"/>
      <c r="AC1" s="434"/>
      <c r="AD1" s="434"/>
      <c r="AE1" s="434"/>
      <c r="AF1" s="434"/>
      <c r="AG1" s="434"/>
      <c r="AH1" s="434"/>
      <c r="AI1" s="41"/>
      <c r="AJ1" s="777" t="s">
        <v>1162</v>
      </c>
      <c r="AK1" s="770"/>
      <c r="AL1" s="770"/>
      <c r="AM1" s="770"/>
      <c r="AN1" s="770"/>
      <c r="AO1" s="770"/>
      <c r="AP1" s="770"/>
      <c r="AQ1" s="771"/>
      <c r="AR1" s="646"/>
      <c r="AS1" s="41"/>
      <c r="AT1" s="41"/>
      <c r="AU1" s="18"/>
    </row>
    <row r="2" spans="1:47" ht="12.75">
      <c r="A2" s="19"/>
      <c r="B2" s="19" t="s">
        <v>167</v>
      </c>
      <c r="C2" s="19" t="s">
        <v>1319</v>
      </c>
      <c r="D2" s="774" t="s">
        <v>200</v>
      </c>
      <c r="E2" s="774"/>
      <c r="F2" s="774"/>
      <c r="G2" s="774"/>
      <c r="H2" s="19"/>
      <c r="I2" s="774" t="s">
        <v>1095</v>
      </c>
      <c r="J2" s="776"/>
      <c r="K2" s="776"/>
      <c r="L2" s="776"/>
      <c r="M2" s="776"/>
      <c r="N2" s="776"/>
      <c r="O2" s="774" t="s">
        <v>209</v>
      </c>
      <c r="P2" s="774"/>
      <c r="Q2" s="774" t="s">
        <v>1096</v>
      </c>
      <c r="R2" s="776"/>
      <c r="S2" s="776"/>
      <c r="T2" s="776"/>
      <c r="U2" s="776"/>
      <c r="V2" s="774" t="s">
        <v>1097</v>
      </c>
      <c r="W2" s="776"/>
      <c r="X2" s="776"/>
      <c r="Y2" s="776"/>
      <c r="Z2" s="776"/>
      <c r="AA2" s="776"/>
      <c r="AB2" s="20" t="s">
        <v>1141</v>
      </c>
      <c r="AC2" s="20" t="s">
        <v>1142</v>
      </c>
      <c r="AD2" s="19" t="s">
        <v>1161</v>
      </c>
      <c r="AE2" s="19" t="s">
        <v>1160</v>
      </c>
      <c r="AF2" s="32" t="s">
        <v>1159</v>
      </c>
      <c r="AG2" s="19" t="s">
        <v>1158</v>
      </c>
      <c r="AH2" s="19" t="s">
        <v>1157</v>
      </c>
      <c r="AI2" s="19" t="s">
        <v>1163</v>
      </c>
      <c r="AJ2" s="19">
        <v>1</v>
      </c>
      <c r="AK2" s="19">
        <v>2</v>
      </c>
      <c r="AL2" s="19">
        <v>3</v>
      </c>
      <c r="AM2" s="19">
        <v>4</v>
      </c>
      <c r="AN2" s="19">
        <v>5</v>
      </c>
      <c r="AO2" s="19">
        <v>6</v>
      </c>
      <c r="AP2" s="19">
        <v>7</v>
      </c>
      <c r="AQ2" s="19">
        <v>8</v>
      </c>
      <c r="AR2" s="649" t="s">
        <v>1229</v>
      </c>
      <c r="AS2" s="19">
        <v>1024</v>
      </c>
      <c r="AT2" s="18" t="s">
        <v>1165</v>
      </c>
      <c r="AU2" s="118" t="s">
        <v>1130</v>
      </c>
    </row>
    <row r="3" spans="1:47" ht="12.75">
      <c r="A3" s="19" t="s">
        <v>197</v>
      </c>
      <c r="B3" s="19" t="s">
        <v>1098</v>
      </c>
      <c r="C3" s="19"/>
      <c r="D3" s="774" t="s">
        <v>201</v>
      </c>
      <c r="E3" s="774"/>
      <c r="F3" s="775" t="s">
        <v>202</v>
      </c>
      <c r="G3" s="774"/>
      <c r="H3" s="21" t="s">
        <v>1099</v>
      </c>
      <c r="I3" s="21" t="s">
        <v>541</v>
      </c>
      <c r="J3" s="19" t="s">
        <v>556</v>
      </c>
      <c r="K3" s="19" t="s">
        <v>1102</v>
      </c>
      <c r="L3" s="19" t="s">
        <v>197</v>
      </c>
      <c r="M3" s="19" t="s">
        <v>1153</v>
      </c>
      <c r="N3" s="19" t="s">
        <v>196</v>
      </c>
      <c r="O3" s="19"/>
      <c r="P3" s="32" t="s">
        <v>201</v>
      </c>
      <c r="Q3" s="19" t="s">
        <v>545</v>
      </c>
      <c r="R3" s="19" t="s">
        <v>555</v>
      </c>
      <c r="S3" s="19"/>
      <c r="T3" s="19"/>
      <c r="U3" s="32" t="s">
        <v>201</v>
      </c>
      <c r="V3" s="32" t="s">
        <v>556</v>
      </c>
      <c r="W3" s="19" t="s">
        <v>204</v>
      </c>
      <c r="X3" s="19" t="s">
        <v>555</v>
      </c>
      <c r="Y3" s="19" t="s">
        <v>196</v>
      </c>
      <c r="Z3" s="19" t="s">
        <v>203</v>
      </c>
      <c r="AA3" s="32" t="s">
        <v>206</v>
      </c>
      <c r="AB3" s="787"/>
      <c r="AC3" s="785"/>
      <c r="AD3" s="785"/>
      <c r="AE3" s="785"/>
      <c r="AF3" s="785"/>
      <c r="AG3" s="785"/>
      <c r="AH3" s="785"/>
      <c r="AI3" s="785"/>
      <c r="AJ3" s="785"/>
      <c r="AK3" s="785"/>
      <c r="AL3" s="785"/>
      <c r="AM3" s="785"/>
      <c r="AN3" s="785"/>
      <c r="AO3" s="785"/>
      <c r="AP3" s="785"/>
      <c r="AQ3" s="786"/>
      <c r="AR3" s="647"/>
      <c r="AS3" s="506"/>
      <c r="AT3" s="506"/>
      <c r="AU3" s="119"/>
    </row>
    <row r="4" spans="1:47" ht="12.75">
      <c r="A4" s="41"/>
      <c r="B4" s="42"/>
      <c r="C4" s="42"/>
      <c r="D4" s="41"/>
      <c r="E4" s="48"/>
      <c r="F4" s="49"/>
      <c r="G4" s="50"/>
      <c r="H4" s="48"/>
      <c r="I4" s="48"/>
      <c r="J4" s="41"/>
      <c r="K4" s="41"/>
      <c r="L4" s="41" t="s">
        <v>1137</v>
      </c>
      <c r="M4" s="41"/>
      <c r="N4" s="41"/>
      <c r="O4" s="41"/>
      <c r="P4" s="46"/>
      <c r="Q4" s="41"/>
      <c r="R4" s="41"/>
      <c r="S4" s="41"/>
      <c r="T4" s="47"/>
      <c r="U4" s="46"/>
      <c r="V4" s="46"/>
      <c r="W4" s="41"/>
      <c r="X4" s="41"/>
      <c r="Y4" s="41"/>
      <c r="Z4" s="41"/>
      <c r="AA4" s="46"/>
      <c r="AB4" s="67"/>
      <c r="AC4" s="67"/>
      <c r="AD4" s="67"/>
      <c r="AE4" s="67"/>
      <c r="AF4" s="67"/>
      <c r="AG4" s="67"/>
      <c r="AH4" s="67"/>
      <c r="AI4" s="67"/>
      <c r="AJ4" s="67"/>
      <c r="AK4" s="67"/>
      <c r="AL4" s="67"/>
      <c r="AM4" s="67"/>
      <c r="AN4" s="67"/>
      <c r="AO4" s="67"/>
      <c r="AP4" s="67"/>
      <c r="AQ4" s="67"/>
      <c r="AR4" s="644"/>
      <c r="AS4" s="67"/>
      <c r="AT4" s="67"/>
      <c r="AU4" s="109"/>
    </row>
    <row r="5" spans="1:47" ht="12.75">
      <c r="A5" s="19">
        <v>1</v>
      </c>
      <c r="B5" s="182" t="s">
        <v>166</v>
      </c>
      <c r="C5" s="700"/>
      <c r="D5" s="183" t="s">
        <v>264</v>
      </c>
      <c r="E5" s="184">
        <v>229</v>
      </c>
      <c r="F5" s="642" t="s">
        <v>1092</v>
      </c>
      <c r="G5" s="531" t="str">
        <f aca="true" t="shared" si="0" ref="G5:G26">DEC2HEX(E5,4)</f>
        <v>00E5</v>
      </c>
      <c r="H5" s="193">
        <v>6</v>
      </c>
      <c r="I5" s="185" t="s">
        <v>542</v>
      </c>
      <c r="J5" s="194" t="s">
        <v>1045</v>
      </c>
      <c r="K5" s="195">
        <v>8</v>
      </c>
      <c r="L5" s="196" t="s">
        <v>198</v>
      </c>
      <c r="M5" s="186"/>
      <c r="N5" s="186"/>
      <c r="O5" s="188"/>
      <c r="P5" s="187" t="s">
        <v>210</v>
      </c>
      <c r="Q5" s="188" t="s">
        <v>1093</v>
      </c>
      <c r="R5" s="186" t="s">
        <v>225</v>
      </c>
      <c r="S5" s="186" t="s">
        <v>249</v>
      </c>
      <c r="T5" s="188">
        <v>5</v>
      </c>
      <c r="U5" s="187" t="s">
        <v>210</v>
      </c>
      <c r="V5" s="197" t="s">
        <v>0</v>
      </c>
      <c r="W5" s="197" t="s">
        <v>198</v>
      </c>
      <c r="X5" s="197">
        <v>1</v>
      </c>
      <c r="Y5" s="197">
        <f aca="true" t="shared" si="1" ref="Y5:Y26">IF(Z5&lt;9,Z5+3,Z5+4)</f>
        <v>19</v>
      </c>
      <c r="Z5" s="197">
        <v>15</v>
      </c>
      <c r="AA5" s="198" t="s">
        <v>208</v>
      </c>
      <c r="AB5" s="552" t="s">
        <v>1215</v>
      </c>
      <c r="AC5" s="552" t="s">
        <v>1215</v>
      </c>
      <c r="AD5" s="552" t="s">
        <v>1215</v>
      </c>
      <c r="AE5" s="552" t="s">
        <v>1215</v>
      </c>
      <c r="AF5" s="552" t="s">
        <v>1215</v>
      </c>
      <c r="AG5" s="552" t="s">
        <v>1215</v>
      </c>
      <c r="AH5" s="552" t="s">
        <v>1215</v>
      </c>
      <c r="AI5" s="578"/>
      <c r="AJ5" s="523"/>
      <c r="AK5" s="523"/>
      <c r="AL5" s="523"/>
      <c r="AM5" s="523"/>
      <c r="AN5" s="523"/>
      <c r="AO5" s="523"/>
      <c r="AP5" s="523"/>
      <c r="AQ5" s="523"/>
      <c r="AR5" s="578"/>
      <c r="AS5" s="552" t="s">
        <v>1198</v>
      </c>
      <c r="AT5" s="523"/>
      <c r="AU5" s="503"/>
    </row>
    <row r="6" spans="1:47" ht="12.75">
      <c r="A6" s="19">
        <v>2</v>
      </c>
      <c r="B6" s="182" t="s">
        <v>165</v>
      </c>
      <c r="C6" s="700"/>
      <c r="D6" s="183" t="s">
        <v>264</v>
      </c>
      <c r="E6" s="184">
        <v>237</v>
      </c>
      <c r="F6" s="642" t="s">
        <v>1092</v>
      </c>
      <c r="G6" s="531" t="str">
        <f t="shared" si="0"/>
        <v>00ED</v>
      </c>
      <c r="H6" s="193">
        <v>6</v>
      </c>
      <c r="I6" s="185" t="s">
        <v>542</v>
      </c>
      <c r="J6" s="194" t="s">
        <v>1046</v>
      </c>
      <c r="K6" s="195">
        <v>8</v>
      </c>
      <c r="L6" s="196" t="s">
        <v>198</v>
      </c>
      <c r="M6" s="186"/>
      <c r="N6" s="186"/>
      <c r="O6" s="188"/>
      <c r="P6" s="187" t="s">
        <v>210</v>
      </c>
      <c r="Q6" s="188" t="s">
        <v>1093</v>
      </c>
      <c r="R6" s="186" t="s">
        <v>225</v>
      </c>
      <c r="S6" s="186" t="s">
        <v>249</v>
      </c>
      <c r="T6" s="188">
        <v>4</v>
      </c>
      <c r="U6" s="187" t="s">
        <v>210</v>
      </c>
      <c r="V6" s="197" t="s">
        <v>0</v>
      </c>
      <c r="W6" s="197" t="s">
        <v>198</v>
      </c>
      <c r="X6" s="197">
        <v>1</v>
      </c>
      <c r="Y6" s="197">
        <f t="shared" si="1"/>
        <v>19</v>
      </c>
      <c r="Z6" s="197">
        <v>15</v>
      </c>
      <c r="AA6" s="198" t="s">
        <v>207</v>
      </c>
      <c r="AB6" s="552" t="s">
        <v>1215</v>
      </c>
      <c r="AC6" s="552" t="s">
        <v>1215</v>
      </c>
      <c r="AD6" s="552" t="s">
        <v>1215</v>
      </c>
      <c r="AE6" s="552" t="s">
        <v>1215</v>
      </c>
      <c r="AF6" s="552" t="s">
        <v>1215</v>
      </c>
      <c r="AG6" s="552" t="s">
        <v>1215</v>
      </c>
      <c r="AH6" s="552" t="s">
        <v>1215</v>
      </c>
      <c r="AI6" s="578"/>
      <c r="AJ6" s="523"/>
      <c r="AK6" s="523"/>
      <c r="AL6" s="523"/>
      <c r="AM6" s="523"/>
      <c r="AN6" s="523"/>
      <c r="AO6" s="523"/>
      <c r="AP6" s="523"/>
      <c r="AQ6" s="523"/>
      <c r="AR6" s="578"/>
      <c r="AS6" s="552" t="s">
        <v>1198</v>
      </c>
      <c r="AT6" s="523"/>
      <c r="AU6" s="503"/>
    </row>
    <row r="7" spans="1:47" ht="12.75">
      <c r="A7" s="19">
        <v>3</v>
      </c>
      <c r="B7" s="182" t="s">
        <v>164</v>
      </c>
      <c r="C7" s="700"/>
      <c r="D7" s="183" t="s">
        <v>264</v>
      </c>
      <c r="E7" s="184">
        <v>292</v>
      </c>
      <c r="F7" s="642" t="s">
        <v>1092</v>
      </c>
      <c r="G7" s="531" t="str">
        <f t="shared" si="0"/>
        <v>0124</v>
      </c>
      <c r="H7" s="193">
        <v>6</v>
      </c>
      <c r="I7" s="185" t="s">
        <v>542</v>
      </c>
      <c r="J7" s="194" t="s">
        <v>1047</v>
      </c>
      <c r="K7" s="195">
        <v>8</v>
      </c>
      <c r="L7" s="196" t="s">
        <v>198</v>
      </c>
      <c r="M7" s="186"/>
      <c r="N7" s="186"/>
      <c r="O7" s="188"/>
      <c r="P7" s="187" t="s">
        <v>210</v>
      </c>
      <c r="Q7" s="188" t="s">
        <v>1093</v>
      </c>
      <c r="R7" s="186" t="s">
        <v>225</v>
      </c>
      <c r="S7" s="186" t="s">
        <v>249</v>
      </c>
      <c r="T7" s="188">
        <v>3</v>
      </c>
      <c r="U7" s="187" t="s">
        <v>210</v>
      </c>
      <c r="V7" s="197" t="s">
        <v>0</v>
      </c>
      <c r="W7" s="197" t="s">
        <v>198</v>
      </c>
      <c r="X7" s="197">
        <v>1</v>
      </c>
      <c r="Y7" s="197">
        <f t="shared" si="1"/>
        <v>18</v>
      </c>
      <c r="Z7" s="197">
        <v>14</v>
      </c>
      <c r="AA7" s="198" t="s">
        <v>208</v>
      </c>
      <c r="AB7" s="552" t="s">
        <v>1215</v>
      </c>
      <c r="AC7" s="552" t="s">
        <v>1215</v>
      </c>
      <c r="AD7" s="552" t="s">
        <v>1215</v>
      </c>
      <c r="AE7" s="552" t="s">
        <v>1215</v>
      </c>
      <c r="AF7" s="552" t="s">
        <v>1215</v>
      </c>
      <c r="AG7" s="552" t="s">
        <v>1215</v>
      </c>
      <c r="AH7" s="552" t="s">
        <v>1215</v>
      </c>
      <c r="AI7" s="578"/>
      <c r="AJ7" s="523"/>
      <c r="AK7" s="523"/>
      <c r="AL7" s="523"/>
      <c r="AM7" s="523"/>
      <c r="AN7" s="523"/>
      <c r="AO7" s="523"/>
      <c r="AP7" s="523"/>
      <c r="AQ7" s="523"/>
      <c r="AR7" s="578"/>
      <c r="AS7" s="552" t="s">
        <v>1198</v>
      </c>
      <c r="AT7" s="523"/>
      <c r="AU7" s="503"/>
    </row>
    <row r="8" spans="1:47" ht="12.75">
      <c r="A8" s="19">
        <v>4</v>
      </c>
      <c r="B8" s="182" t="s">
        <v>163</v>
      </c>
      <c r="C8" s="700"/>
      <c r="D8" s="183" t="s">
        <v>264</v>
      </c>
      <c r="E8" s="184">
        <v>257</v>
      </c>
      <c r="F8" s="642" t="s">
        <v>1092</v>
      </c>
      <c r="G8" s="531" t="str">
        <f t="shared" si="0"/>
        <v>0101</v>
      </c>
      <c r="H8" s="193">
        <v>6</v>
      </c>
      <c r="I8" s="185" t="s">
        <v>542</v>
      </c>
      <c r="J8" s="194" t="s">
        <v>1048</v>
      </c>
      <c r="K8" s="195">
        <v>8</v>
      </c>
      <c r="L8" s="196" t="s">
        <v>198</v>
      </c>
      <c r="M8" s="186"/>
      <c r="N8" s="186"/>
      <c r="O8" s="188"/>
      <c r="P8" s="187" t="s">
        <v>210</v>
      </c>
      <c r="Q8" s="188" t="s">
        <v>1093</v>
      </c>
      <c r="R8" s="186" t="s">
        <v>225</v>
      </c>
      <c r="S8" s="186" t="s">
        <v>249</v>
      </c>
      <c r="T8" s="188">
        <v>2</v>
      </c>
      <c r="U8" s="187" t="s">
        <v>210</v>
      </c>
      <c r="V8" s="197" t="s">
        <v>0</v>
      </c>
      <c r="W8" s="197" t="s">
        <v>198</v>
      </c>
      <c r="X8" s="197">
        <v>1</v>
      </c>
      <c r="Y8" s="197">
        <f t="shared" si="1"/>
        <v>18</v>
      </c>
      <c r="Z8" s="197">
        <v>14</v>
      </c>
      <c r="AA8" s="198" t="s">
        <v>207</v>
      </c>
      <c r="AB8" s="552" t="s">
        <v>1215</v>
      </c>
      <c r="AC8" s="552" t="s">
        <v>1215</v>
      </c>
      <c r="AD8" s="552" t="s">
        <v>1215</v>
      </c>
      <c r="AE8" s="552" t="s">
        <v>1215</v>
      </c>
      <c r="AF8" s="552" t="s">
        <v>1215</v>
      </c>
      <c r="AG8" s="552" t="s">
        <v>1215</v>
      </c>
      <c r="AH8" s="552" t="s">
        <v>1215</v>
      </c>
      <c r="AI8" s="578"/>
      <c r="AJ8" s="523"/>
      <c r="AK8" s="523"/>
      <c r="AL8" s="523"/>
      <c r="AM8" s="523"/>
      <c r="AN8" s="523"/>
      <c r="AO8" s="523"/>
      <c r="AP8" s="523"/>
      <c r="AQ8" s="523"/>
      <c r="AR8" s="578"/>
      <c r="AS8" s="552" t="s">
        <v>1198</v>
      </c>
      <c r="AT8" s="523"/>
      <c r="AU8" s="503"/>
    </row>
    <row r="9" spans="1:47" ht="12.75">
      <c r="A9" s="19">
        <v>5</v>
      </c>
      <c r="B9" s="182" t="s">
        <v>162</v>
      </c>
      <c r="C9" s="700"/>
      <c r="D9" s="183" t="s">
        <v>264</v>
      </c>
      <c r="E9" s="184">
        <v>215</v>
      </c>
      <c r="F9" s="642" t="s">
        <v>1092</v>
      </c>
      <c r="G9" s="531" t="str">
        <f t="shared" si="0"/>
        <v>00D7</v>
      </c>
      <c r="H9" s="193">
        <v>6</v>
      </c>
      <c r="I9" s="185" t="s">
        <v>542</v>
      </c>
      <c r="J9" s="194" t="s">
        <v>1049</v>
      </c>
      <c r="K9" s="195">
        <v>8</v>
      </c>
      <c r="L9" s="196" t="s">
        <v>198</v>
      </c>
      <c r="M9" s="186"/>
      <c r="N9" s="186"/>
      <c r="O9" s="188"/>
      <c r="P9" s="187" t="s">
        <v>210</v>
      </c>
      <c r="Q9" s="188" t="s">
        <v>1093</v>
      </c>
      <c r="R9" s="186" t="s">
        <v>225</v>
      </c>
      <c r="S9" s="186" t="s">
        <v>249</v>
      </c>
      <c r="T9" s="188">
        <v>1</v>
      </c>
      <c r="U9" s="187" t="s">
        <v>210</v>
      </c>
      <c r="V9" s="197" t="s">
        <v>0</v>
      </c>
      <c r="W9" s="197" t="s">
        <v>198</v>
      </c>
      <c r="X9" s="197">
        <v>1</v>
      </c>
      <c r="Y9" s="197">
        <f t="shared" si="1"/>
        <v>17</v>
      </c>
      <c r="Z9" s="197">
        <v>13</v>
      </c>
      <c r="AA9" s="198" t="s">
        <v>208</v>
      </c>
      <c r="AB9" s="552" t="s">
        <v>1215</v>
      </c>
      <c r="AC9" s="552" t="s">
        <v>1215</v>
      </c>
      <c r="AD9" s="552" t="s">
        <v>1215</v>
      </c>
      <c r="AE9" s="552" t="s">
        <v>1215</v>
      </c>
      <c r="AF9" s="552" t="s">
        <v>1215</v>
      </c>
      <c r="AG9" s="552" t="s">
        <v>1215</v>
      </c>
      <c r="AH9" s="552" t="s">
        <v>1215</v>
      </c>
      <c r="AI9" s="578"/>
      <c r="AJ9" s="523"/>
      <c r="AK9" s="523"/>
      <c r="AL9" s="523"/>
      <c r="AM9" s="523"/>
      <c r="AN9" s="523"/>
      <c r="AO9" s="523"/>
      <c r="AP9" s="523"/>
      <c r="AQ9" s="523"/>
      <c r="AR9" s="578"/>
      <c r="AS9" s="552" t="s">
        <v>1198</v>
      </c>
      <c r="AT9" s="523"/>
      <c r="AU9" s="503"/>
    </row>
    <row r="10" spans="1:47" ht="12.75">
      <c r="A10" s="19">
        <v>6</v>
      </c>
      <c r="B10" s="182" t="s">
        <v>161</v>
      </c>
      <c r="C10" s="700"/>
      <c r="D10" s="183" t="s">
        <v>264</v>
      </c>
      <c r="E10" s="184">
        <v>213</v>
      </c>
      <c r="F10" s="642" t="s">
        <v>1092</v>
      </c>
      <c r="G10" s="531" t="str">
        <f t="shared" si="0"/>
        <v>00D5</v>
      </c>
      <c r="H10" s="193">
        <v>6</v>
      </c>
      <c r="I10" s="185" t="s">
        <v>542</v>
      </c>
      <c r="J10" s="194" t="s">
        <v>1050</v>
      </c>
      <c r="K10" s="195">
        <v>8</v>
      </c>
      <c r="L10" s="196" t="s">
        <v>198</v>
      </c>
      <c r="M10" s="186"/>
      <c r="N10" s="186"/>
      <c r="O10" s="188"/>
      <c r="P10" s="187" t="s">
        <v>210</v>
      </c>
      <c r="Q10" s="188" t="s">
        <v>1093</v>
      </c>
      <c r="R10" s="186" t="s">
        <v>225</v>
      </c>
      <c r="S10" s="186" t="s">
        <v>248</v>
      </c>
      <c r="T10" s="188">
        <v>6</v>
      </c>
      <c r="U10" s="187" t="s">
        <v>210</v>
      </c>
      <c r="V10" s="197" t="s">
        <v>0</v>
      </c>
      <c r="W10" s="197" t="s">
        <v>198</v>
      </c>
      <c r="X10" s="197">
        <v>1</v>
      </c>
      <c r="Y10" s="197">
        <f t="shared" si="1"/>
        <v>17</v>
      </c>
      <c r="Z10" s="197">
        <v>13</v>
      </c>
      <c r="AA10" s="198" t="s">
        <v>207</v>
      </c>
      <c r="AB10" s="552" t="s">
        <v>1215</v>
      </c>
      <c r="AC10" s="552" t="s">
        <v>1215</v>
      </c>
      <c r="AD10" s="552" t="s">
        <v>1215</v>
      </c>
      <c r="AE10" s="552" t="s">
        <v>1215</v>
      </c>
      <c r="AF10" s="552" t="s">
        <v>1215</v>
      </c>
      <c r="AG10" s="552" t="s">
        <v>1215</v>
      </c>
      <c r="AH10" s="552" t="s">
        <v>1215</v>
      </c>
      <c r="AI10" s="578"/>
      <c r="AJ10" s="523"/>
      <c r="AK10" s="523"/>
      <c r="AL10" s="523"/>
      <c r="AM10" s="523"/>
      <c r="AN10" s="523"/>
      <c r="AO10" s="523"/>
      <c r="AP10" s="523"/>
      <c r="AQ10" s="523"/>
      <c r="AR10" s="578"/>
      <c r="AS10" s="552" t="s">
        <v>1198</v>
      </c>
      <c r="AT10" s="523"/>
      <c r="AU10" s="503"/>
    </row>
    <row r="11" spans="1:47" ht="12.75">
      <c r="A11" s="19">
        <v>7</v>
      </c>
      <c r="B11" s="182" t="s">
        <v>160</v>
      </c>
      <c r="C11" s="700"/>
      <c r="D11" s="183" t="s">
        <v>264</v>
      </c>
      <c r="E11" s="184">
        <v>275</v>
      </c>
      <c r="F11" s="642" t="s">
        <v>1092</v>
      </c>
      <c r="G11" s="531" t="str">
        <f t="shared" si="0"/>
        <v>0113</v>
      </c>
      <c r="H11" s="193">
        <v>6</v>
      </c>
      <c r="I11" s="185" t="s">
        <v>542</v>
      </c>
      <c r="J11" s="194" t="s">
        <v>1051</v>
      </c>
      <c r="K11" s="195">
        <v>8</v>
      </c>
      <c r="L11" s="196" t="s">
        <v>198</v>
      </c>
      <c r="M11" s="186"/>
      <c r="N11" s="186"/>
      <c r="O11" s="188"/>
      <c r="P11" s="187" t="s">
        <v>210</v>
      </c>
      <c r="Q11" s="188" t="s">
        <v>1093</v>
      </c>
      <c r="R11" s="186" t="s">
        <v>225</v>
      </c>
      <c r="S11" s="186" t="s">
        <v>248</v>
      </c>
      <c r="T11" s="188">
        <v>5</v>
      </c>
      <c r="U11" s="187" t="s">
        <v>210</v>
      </c>
      <c r="V11" s="197" t="s">
        <v>0</v>
      </c>
      <c r="W11" s="197" t="s">
        <v>198</v>
      </c>
      <c r="X11" s="197">
        <v>1</v>
      </c>
      <c r="Y11" s="197">
        <f t="shared" si="1"/>
        <v>16</v>
      </c>
      <c r="Z11" s="197">
        <v>12</v>
      </c>
      <c r="AA11" s="198" t="s">
        <v>208</v>
      </c>
      <c r="AB11" s="552" t="s">
        <v>1215</v>
      </c>
      <c r="AC11" s="552" t="s">
        <v>1215</v>
      </c>
      <c r="AD11" s="552" t="s">
        <v>1215</v>
      </c>
      <c r="AE11" s="552" t="s">
        <v>1215</v>
      </c>
      <c r="AF11" s="552" t="s">
        <v>1215</v>
      </c>
      <c r="AG11" s="552" t="s">
        <v>1215</v>
      </c>
      <c r="AH11" s="552" t="s">
        <v>1215</v>
      </c>
      <c r="AI11" s="578"/>
      <c r="AJ11" s="523"/>
      <c r="AK11" s="523"/>
      <c r="AL11" s="523"/>
      <c r="AM11" s="523"/>
      <c r="AN11" s="523"/>
      <c r="AO11" s="523"/>
      <c r="AP11" s="523"/>
      <c r="AQ11" s="523"/>
      <c r="AR11" s="578"/>
      <c r="AS11" s="552" t="s">
        <v>1198</v>
      </c>
      <c r="AT11" s="523"/>
      <c r="AU11" s="503"/>
    </row>
    <row r="12" spans="1:47" ht="12.75">
      <c r="A12" s="19">
        <v>8</v>
      </c>
      <c r="B12" s="182" t="s">
        <v>159</v>
      </c>
      <c r="C12" s="700"/>
      <c r="D12" s="183" t="s">
        <v>264</v>
      </c>
      <c r="E12" s="184">
        <v>277</v>
      </c>
      <c r="F12" s="642" t="s">
        <v>1092</v>
      </c>
      <c r="G12" s="531" t="str">
        <f t="shared" si="0"/>
        <v>0115</v>
      </c>
      <c r="H12" s="193">
        <v>6</v>
      </c>
      <c r="I12" s="185" t="s">
        <v>542</v>
      </c>
      <c r="J12" s="194" t="s">
        <v>1052</v>
      </c>
      <c r="K12" s="195">
        <v>8</v>
      </c>
      <c r="L12" s="196" t="s">
        <v>198</v>
      </c>
      <c r="M12" s="186"/>
      <c r="N12" s="186"/>
      <c r="O12" s="188"/>
      <c r="P12" s="187" t="s">
        <v>210</v>
      </c>
      <c r="Q12" s="188" t="s">
        <v>1093</v>
      </c>
      <c r="R12" s="186" t="s">
        <v>225</v>
      </c>
      <c r="S12" s="186" t="s">
        <v>248</v>
      </c>
      <c r="T12" s="188">
        <v>4</v>
      </c>
      <c r="U12" s="187" t="s">
        <v>210</v>
      </c>
      <c r="V12" s="197" t="s">
        <v>0</v>
      </c>
      <c r="W12" s="197" t="s">
        <v>198</v>
      </c>
      <c r="X12" s="197">
        <v>1</v>
      </c>
      <c r="Y12" s="197">
        <f t="shared" si="1"/>
        <v>16</v>
      </c>
      <c r="Z12" s="197">
        <v>12</v>
      </c>
      <c r="AA12" s="198" t="s">
        <v>207</v>
      </c>
      <c r="AB12" s="552" t="s">
        <v>1215</v>
      </c>
      <c r="AC12" s="552" t="s">
        <v>1215</v>
      </c>
      <c r="AD12" s="552" t="s">
        <v>1215</v>
      </c>
      <c r="AE12" s="552" t="s">
        <v>1215</v>
      </c>
      <c r="AF12" s="552" t="s">
        <v>1215</v>
      </c>
      <c r="AG12" s="552" t="s">
        <v>1215</v>
      </c>
      <c r="AH12" s="552" t="s">
        <v>1215</v>
      </c>
      <c r="AI12" s="578"/>
      <c r="AJ12" s="523"/>
      <c r="AK12" s="523"/>
      <c r="AL12" s="523"/>
      <c r="AM12" s="523"/>
      <c r="AN12" s="523"/>
      <c r="AO12" s="523"/>
      <c r="AP12" s="523"/>
      <c r="AQ12" s="523"/>
      <c r="AR12" s="578"/>
      <c r="AS12" s="552" t="s">
        <v>1198</v>
      </c>
      <c r="AT12" s="523"/>
      <c r="AU12" s="503"/>
    </row>
    <row r="13" spans="1:47" ht="12.75">
      <c r="A13" s="19">
        <v>9</v>
      </c>
      <c r="B13" s="182" t="s">
        <v>158</v>
      </c>
      <c r="C13" s="700"/>
      <c r="D13" s="183" t="s">
        <v>264</v>
      </c>
      <c r="E13" s="184">
        <v>247</v>
      </c>
      <c r="F13" s="642" t="s">
        <v>1092</v>
      </c>
      <c r="G13" s="531" t="str">
        <f t="shared" si="0"/>
        <v>00F7</v>
      </c>
      <c r="H13" s="193">
        <v>6</v>
      </c>
      <c r="I13" s="185" t="s">
        <v>542</v>
      </c>
      <c r="J13" s="194" t="s">
        <v>1053</v>
      </c>
      <c r="K13" s="195">
        <v>8</v>
      </c>
      <c r="L13" s="196" t="s">
        <v>198</v>
      </c>
      <c r="M13" s="186"/>
      <c r="N13" s="186"/>
      <c r="O13" s="188"/>
      <c r="P13" s="187" t="s">
        <v>210</v>
      </c>
      <c r="Q13" s="188" t="s">
        <v>1093</v>
      </c>
      <c r="R13" s="186" t="s">
        <v>225</v>
      </c>
      <c r="S13" s="186" t="s">
        <v>248</v>
      </c>
      <c r="T13" s="188">
        <v>3</v>
      </c>
      <c r="U13" s="187" t="s">
        <v>210</v>
      </c>
      <c r="V13" s="197" t="s">
        <v>0</v>
      </c>
      <c r="W13" s="197" t="s">
        <v>198</v>
      </c>
      <c r="X13" s="197">
        <v>1</v>
      </c>
      <c r="Y13" s="197">
        <f t="shared" si="1"/>
        <v>15</v>
      </c>
      <c r="Z13" s="197">
        <v>11</v>
      </c>
      <c r="AA13" s="198" t="s">
        <v>208</v>
      </c>
      <c r="AB13" s="552" t="s">
        <v>1215</v>
      </c>
      <c r="AC13" s="552" t="s">
        <v>1215</v>
      </c>
      <c r="AD13" s="552" t="s">
        <v>1215</v>
      </c>
      <c r="AE13" s="552" t="s">
        <v>1215</v>
      </c>
      <c r="AF13" s="552" t="s">
        <v>1215</v>
      </c>
      <c r="AG13" s="552" t="s">
        <v>1215</v>
      </c>
      <c r="AH13" s="552" t="s">
        <v>1215</v>
      </c>
      <c r="AI13" s="578"/>
      <c r="AJ13" s="523"/>
      <c r="AK13" s="523"/>
      <c r="AL13" s="523"/>
      <c r="AM13" s="523"/>
      <c r="AN13" s="523"/>
      <c r="AO13" s="523"/>
      <c r="AP13" s="523"/>
      <c r="AQ13" s="523"/>
      <c r="AR13" s="578"/>
      <c r="AS13" s="552" t="s">
        <v>1198</v>
      </c>
      <c r="AT13" s="523"/>
      <c r="AU13" s="503"/>
    </row>
    <row r="14" spans="1:47" ht="12.75">
      <c r="A14" s="19">
        <v>10</v>
      </c>
      <c r="B14" s="182" t="s">
        <v>157</v>
      </c>
      <c r="C14" s="700"/>
      <c r="D14" s="183" t="s">
        <v>264</v>
      </c>
      <c r="E14" s="184">
        <v>137</v>
      </c>
      <c r="F14" s="642" t="s">
        <v>1092</v>
      </c>
      <c r="G14" s="531" t="str">
        <f t="shared" si="0"/>
        <v>0089</v>
      </c>
      <c r="H14" s="193">
        <v>6</v>
      </c>
      <c r="I14" s="185" t="s">
        <v>542</v>
      </c>
      <c r="J14" s="194" t="s">
        <v>1054</v>
      </c>
      <c r="K14" s="195">
        <v>8</v>
      </c>
      <c r="L14" s="196" t="s">
        <v>198</v>
      </c>
      <c r="M14" s="186"/>
      <c r="N14" s="186"/>
      <c r="O14" s="188"/>
      <c r="P14" s="187" t="s">
        <v>210</v>
      </c>
      <c r="Q14" s="188" t="s">
        <v>1093</v>
      </c>
      <c r="R14" s="186" t="s">
        <v>225</v>
      </c>
      <c r="S14" s="186" t="s">
        <v>248</v>
      </c>
      <c r="T14" s="188">
        <v>2</v>
      </c>
      <c r="U14" s="187" t="s">
        <v>210</v>
      </c>
      <c r="V14" s="197" t="s">
        <v>0</v>
      </c>
      <c r="W14" s="197" t="s">
        <v>198</v>
      </c>
      <c r="X14" s="197">
        <v>1</v>
      </c>
      <c r="Y14" s="197">
        <f t="shared" si="1"/>
        <v>15</v>
      </c>
      <c r="Z14" s="197">
        <v>11</v>
      </c>
      <c r="AA14" s="198" t="s">
        <v>207</v>
      </c>
      <c r="AB14" s="552" t="s">
        <v>1215</v>
      </c>
      <c r="AC14" s="552" t="s">
        <v>1215</v>
      </c>
      <c r="AD14" s="552" t="s">
        <v>1215</v>
      </c>
      <c r="AE14" s="552" t="s">
        <v>1215</v>
      </c>
      <c r="AF14" s="552" t="s">
        <v>1215</v>
      </c>
      <c r="AG14" s="552" t="s">
        <v>1215</v>
      </c>
      <c r="AH14" s="552" t="s">
        <v>1215</v>
      </c>
      <c r="AI14" s="578"/>
      <c r="AJ14" s="523"/>
      <c r="AK14" s="523"/>
      <c r="AL14" s="523"/>
      <c r="AM14" s="523"/>
      <c r="AN14" s="523"/>
      <c r="AO14" s="523"/>
      <c r="AP14" s="523"/>
      <c r="AQ14" s="523"/>
      <c r="AR14" s="578"/>
      <c r="AS14" s="552" t="s">
        <v>1198</v>
      </c>
      <c r="AT14" s="523"/>
      <c r="AU14" s="503"/>
    </row>
    <row r="15" spans="1:47" ht="12.75">
      <c r="A15" s="19">
        <v>11</v>
      </c>
      <c r="B15" s="182" t="s">
        <v>156</v>
      </c>
      <c r="C15" s="700"/>
      <c r="D15" s="183" t="s">
        <v>264</v>
      </c>
      <c r="E15" s="184">
        <v>145</v>
      </c>
      <c r="F15" s="642" t="s">
        <v>1092</v>
      </c>
      <c r="G15" s="531" t="str">
        <f t="shared" si="0"/>
        <v>0091</v>
      </c>
      <c r="H15" s="193">
        <v>6</v>
      </c>
      <c r="I15" s="185" t="s">
        <v>542</v>
      </c>
      <c r="J15" s="194" t="s">
        <v>1055</v>
      </c>
      <c r="K15" s="195">
        <v>8</v>
      </c>
      <c r="L15" s="196" t="s">
        <v>198</v>
      </c>
      <c r="M15" s="186"/>
      <c r="N15" s="186"/>
      <c r="O15" s="188"/>
      <c r="P15" s="187" t="s">
        <v>210</v>
      </c>
      <c r="Q15" s="188" t="s">
        <v>1093</v>
      </c>
      <c r="R15" s="186" t="s">
        <v>225</v>
      </c>
      <c r="S15" s="186" t="s">
        <v>248</v>
      </c>
      <c r="T15" s="188">
        <v>1</v>
      </c>
      <c r="U15" s="187" t="s">
        <v>210</v>
      </c>
      <c r="V15" s="197" t="s">
        <v>0</v>
      </c>
      <c r="W15" s="197" t="s">
        <v>198</v>
      </c>
      <c r="X15" s="197">
        <v>1</v>
      </c>
      <c r="Y15" s="197">
        <f t="shared" si="1"/>
        <v>14</v>
      </c>
      <c r="Z15" s="197">
        <v>10</v>
      </c>
      <c r="AA15" s="198" t="s">
        <v>208</v>
      </c>
      <c r="AB15" s="552" t="s">
        <v>1215</v>
      </c>
      <c r="AC15" s="552" t="s">
        <v>1215</v>
      </c>
      <c r="AD15" s="552" t="s">
        <v>1215</v>
      </c>
      <c r="AE15" s="552" t="s">
        <v>1215</v>
      </c>
      <c r="AF15" s="552" t="s">
        <v>1215</v>
      </c>
      <c r="AG15" s="552" t="s">
        <v>1215</v>
      </c>
      <c r="AH15" s="552" t="s">
        <v>1215</v>
      </c>
      <c r="AI15" s="578"/>
      <c r="AJ15" s="523"/>
      <c r="AK15" s="523"/>
      <c r="AL15" s="523"/>
      <c r="AM15" s="523"/>
      <c r="AN15" s="523"/>
      <c r="AO15" s="523"/>
      <c r="AP15" s="523"/>
      <c r="AQ15" s="523"/>
      <c r="AR15" s="578"/>
      <c r="AS15" s="552" t="s">
        <v>1198</v>
      </c>
      <c r="AT15" s="523"/>
      <c r="AU15" s="503"/>
    </row>
    <row r="16" spans="1:47" ht="12.75">
      <c r="A16" s="19">
        <v>12</v>
      </c>
      <c r="B16" s="182" t="s">
        <v>155</v>
      </c>
      <c r="C16" s="700"/>
      <c r="D16" s="183" t="s">
        <v>264</v>
      </c>
      <c r="E16" s="184">
        <v>129</v>
      </c>
      <c r="F16" s="642" t="s">
        <v>1092</v>
      </c>
      <c r="G16" s="531" t="str">
        <f t="shared" si="0"/>
        <v>0081</v>
      </c>
      <c r="H16" s="193">
        <v>6</v>
      </c>
      <c r="I16" s="185" t="s">
        <v>542</v>
      </c>
      <c r="J16" s="194" t="s">
        <v>1056</v>
      </c>
      <c r="K16" s="195">
        <v>8</v>
      </c>
      <c r="L16" s="196" t="s">
        <v>198</v>
      </c>
      <c r="M16" s="186"/>
      <c r="N16" s="186"/>
      <c r="O16" s="188"/>
      <c r="P16" s="187" t="s">
        <v>210</v>
      </c>
      <c r="Q16" s="188" t="s">
        <v>1093</v>
      </c>
      <c r="R16" s="186" t="s">
        <v>225</v>
      </c>
      <c r="S16" s="186" t="s">
        <v>247</v>
      </c>
      <c r="T16" s="188">
        <v>6</v>
      </c>
      <c r="U16" s="187" t="s">
        <v>210</v>
      </c>
      <c r="V16" s="197" t="s">
        <v>0</v>
      </c>
      <c r="W16" s="197" t="s">
        <v>198</v>
      </c>
      <c r="X16" s="197">
        <v>1</v>
      </c>
      <c r="Y16" s="197">
        <f t="shared" si="1"/>
        <v>14</v>
      </c>
      <c r="Z16" s="197">
        <v>10</v>
      </c>
      <c r="AA16" s="198" t="s">
        <v>207</v>
      </c>
      <c r="AB16" s="552" t="s">
        <v>1215</v>
      </c>
      <c r="AC16" s="552" t="s">
        <v>1215</v>
      </c>
      <c r="AD16" s="552" t="s">
        <v>1215</v>
      </c>
      <c r="AE16" s="552" t="s">
        <v>1215</v>
      </c>
      <c r="AF16" s="552" t="s">
        <v>1215</v>
      </c>
      <c r="AG16" s="552" t="s">
        <v>1215</v>
      </c>
      <c r="AH16" s="552" t="s">
        <v>1215</v>
      </c>
      <c r="AI16" s="578"/>
      <c r="AJ16" s="523"/>
      <c r="AK16" s="523"/>
      <c r="AL16" s="523"/>
      <c r="AM16" s="523"/>
      <c r="AN16" s="523"/>
      <c r="AO16" s="523"/>
      <c r="AP16" s="523"/>
      <c r="AQ16" s="523"/>
      <c r="AR16" s="578"/>
      <c r="AS16" s="552" t="s">
        <v>1198</v>
      </c>
      <c r="AT16" s="523"/>
      <c r="AU16" s="503"/>
    </row>
    <row r="17" spans="1:47" ht="12.75">
      <c r="A17" s="19">
        <v>13</v>
      </c>
      <c r="B17" s="182" t="s">
        <v>154</v>
      </c>
      <c r="C17" s="700"/>
      <c r="D17" s="183" t="s">
        <v>264</v>
      </c>
      <c r="E17" s="184">
        <v>112</v>
      </c>
      <c r="F17" s="642" t="s">
        <v>1092</v>
      </c>
      <c r="G17" s="531" t="str">
        <f t="shared" si="0"/>
        <v>0070</v>
      </c>
      <c r="H17" s="193">
        <v>6</v>
      </c>
      <c r="I17" s="185" t="s">
        <v>542</v>
      </c>
      <c r="J17" s="194" t="s">
        <v>1057</v>
      </c>
      <c r="K17" s="195">
        <v>8</v>
      </c>
      <c r="L17" s="196" t="s">
        <v>198</v>
      </c>
      <c r="M17" s="186"/>
      <c r="N17" s="186"/>
      <c r="O17" s="188"/>
      <c r="P17" s="187" t="s">
        <v>210</v>
      </c>
      <c r="Q17" s="188" t="s">
        <v>1093</v>
      </c>
      <c r="R17" s="186" t="s">
        <v>225</v>
      </c>
      <c r="S17" s="186" t="s">
        <v>247</v>
      </c>
      <c r="T17" s="188">
        <v>5</v>
      </c>
      <c r="U17" s="187" t="s">
        <v>210</v>
      </c>
      <c r="V17" s="197" t="s">
        <v>0</v>
      </c>
      <c r="W17" s="197" t="s">
        <v>198</v>
      </c>
      <c r="X17" s="197">
        <v>1</v>
      </c>
      <c r="Y17" s="197">
        <f t="shared" si="1"/>
        <v>13</v>
      </c>
      <c r="Z17" s="197">
        <v>9</v>
      </c>
      <c r="AA17" s="198" t="s">
        <v>208</v>
      </c>
      <c r="AB17" s="552" t="s">
        <v>1215</v>
      </c>
      <c r="AC17" s="552" t="s">
        <v>1215</v>
      </c>
      <c r="AD17" s="552" t="s">
        <v>1215</v>
      </c>
      <c r="AE17" s="552" t="s">
        <v>1215</v>
      </c>
      <c r="AF17" s="552" t="s">
        <v>1215</v>
      </c>
      <c r="AG17" s="552" t="s">
        <v>1215</v>
      </c>
      <c r="AH17" s="552" t="s">
        <v>1215</v>
      </c>
      <c r="AI17" s="578"/>
      <c r="AJ17" s="523"/>
      <c r="AK17" s="523"/>
      <c r="AL17" s="523"/>
      <c r="AM17" s="523"/>
      <c r="AN17" s="523"/>
      <c r="AO17" s="523"/>
      <c r="AP17" s="523"/>
      <c r="AQ17" s="523"/>
      <c r="AR17" s="578"/>
      <c r="AS17" s="552" t="s">
        <v>1198</v>
      </c>
      <c r="AT17" s="523"/>
      <c r="AU17" s="503"/>
    </row>
    <row r="18" spans="1:47" ht="12.75">
      <c r="A18" s="19">
        <v>14</v>
      </c>
      <c r="B18" s="182" t="s">
        <v>153</v>
      </c>
      <c r="C18" s="700"/>
      <c r="D18" s="183" t="s">
        <v>264</v>
      </c>
      <c r="E18" s="184">
        <v>100</v>
      </c>
      <c r="F18" s="642" t="s">
        <v>1092</v>
      </c>
      <c r="G18" s="531" t="str">
        <f t="shared" si="0"/>
        <v>0064</v>
      </c>
      <c r="H18" s="193">
        <v>6</v>
      </c>
      <c r="I18" s="185" t="s">
        <v>542</v>
      </c>
      <c r="J18" s="194" t="s">
        <v>1058</v>
      </c>
      <c r="K18" s="195">
        <v>8</v>
      </c>
      <c r="L18" s="196" t="s">
        <v>198</v>
      </c>
      <c r="M18" s="186"/>
      <c r="N18" s="186"/>
      <c r="O18" s="188"/>
      <c r="P18" s="187" t="s">
        <v>210</v>
      </c>
      <c r="Q18" s="188" t="s">
        <v>1093</v>
      </c>
      <c r="R18" s="186" t="s">
        <v>225</v>
      </c>
      <c r="S18" s="186" t="s">
        <v>247</v>
      </c>
      <c r="T18" s="188">
        <v>4</v>
      </c>
      <c r="U18" s="187" t="s">
        <v>210</v>
      </c>
      <c r="V18" s="197" t="s">
        <v>0</v>
      </c>
      <c r="W18" s="197" t="s">
        <v>198</v>
      </c>
      <c r="X18" s="197">
        <v>1</v>
      </c>
      <c r="Y18" s="197">
        <f t="shared" si="1"/>
        <v>13</v>
      </c>
      <c r="Z18" s="197">
        <v>9</v>
      </c>
      <c r="AA18" s="198" t="s">
        <v>207</v>
      </c>
      <c r="AB18" s="552" t="s">
        <v>1215</v>
      </c>
      <c r="AC18" s="552" t="s">
        <v>1215</v>
      </c>
      <c r="AD18" s="552" t="s">
        <v>1215</v>
      </c>
      <c r="AE18" s="552" t="s">
        <v>1215</v>
      </c>
      <c r="AF18" s="552" t="s">
        <v>1215</v>
      </c>
      <c r="AG18" s="552" t="s">
        <v>1215</v>
      </c>
      <c r="AH18" s="552" t="s">
        <v>1215</v>
      </c>
      <c r="AI18" s="578"/>
      <c r="AJ18" s="523"/>
      <c r="AK18" s="523"/>
      <c r="AL18" s="523"/>
      <c r="AM18" s="523"/>
      <c r="AN18" s="523"/>
      <c r="AO18" s="523"/>
      <c r="AP18" s="523"/>
      <c r="AQ18" s="523"/>
      <c r="AR18" s="578"/>
      <c r="AS18" s="552" t="s">
        <v>1198</v>
      </c>
      <c r="AT18" s="523"/>
      <c r="AU18" s="503"/>
    </row>
    <row r="19" spans="1:47" ht="12.75">
      <c r="A19" s="19">
        <v>15</v>
      </c>
      <c r="B19" s="182" t="s">
        <v>152</v>
      </c>
      <c r="C19" s="700"/>
      <c r="D19" s="183" t="s">
        <v>264</v>
      </c>
      <c r="E19" s="184">
        <v>114</v>
      </c>
      <c r="F19" s="642" t="s">
        <v>1092</v>
      </c>
      <c r="G19" s="531" t="str">
        <f t="shared" si="0"/>
        <v>0072</v>
      </c>
      <c r="H19" s="193">
        <v>6</v>
      </c>
      <c r="I19" s="185" t="s">
        <v>542</v>
      </c>
      <c r="J19" s="194" t="s">
        <v>1059</v>
      </c>
      <c r="K19" s="195">
        <v>8</v>
      </c>
      <c r="L19" s="196" t="s">
        <v>198</v>
      </c>
      <c r="M19" s="186"/>
      <c r="N19" s="186"/>
      <c r="O19" s="188"/>
      <c r="P19" s="187" t="s">
        <v>210</v>
      </c>
      <c r="Q19" s="188" t="s">
        <v>1093</v>
      </c>
      <c r="R19" s="186" t="s">
        <v>225</v>
      </c>
      <c r="S19" s="186" t="s">
        <v>247</v>
      </c>
      <c r="T19" s="188">
        <v>3</v>
      </c>
      <c r="U19" s="187" t="s">
        <v>210</v>
      </c>
      <c r="V19" s="197" t="s">
        <v>0</v>
      </c>
      <c r="W19" s="197" t="s">
        <v>198</v>
      </c>
      <c r="X19" s="197">
        <v>1</v>
      </c>
      <c r="Y19" s="197">
        <f t="shared" si="1"/>
        <v>11</v>
      </c>
      <c r="Z19" s="197">
        <v>8</v>
      </c>
      <c r="AA19" s="198" t="s">
        <v>208</v>
      </c>
      <c r="AB19" s="552" t="s">
        <v>1215</v>
      </c>
      <c r="AC19" s="552" t="s">
        <v>1215</v>
      </c>
      <c r="AD19" s="552" t="s">
        <v>1215</v>
      </c>
      <c r="AE19" s="552" t="s">
        <v>1215</v>
      </c>
      <c r="AF19" s="552" t="s">
        <v>1215</v>
      </c>
      <c r="AG19" s="552" t="s">
        <v>1215</v>
      </c>
      <c r="AH19" s="552" t="s">
        <v>1215</v>
      </c>
      <c r="AI19" s="576"/>
      <c r="AJ19" s="523"/>
      <c r="AK19" s="523"/>
      <c r="AL19" s="523"/>
      <c r="AM19" s="523"/>
      <c r="AN19" s="523"/>
      <c r="AO19" s="523"/>
      <c r="AP19" s="523"/>
      <c r="AQ19" s="523"/>
      <c r="AR19" s="578"/>
      <c r="AS19" s="552" t="s">
        <v>1198</v>
      </c>
      <c r="AT19" s="523"/>
      <c r="AU19" s="503"/>
    </row>
    <row r="20" spans="1:47" ht="12.75">
      <c r="A20" s="19">
        <v>16</v>
      </c>
      <c r="B20" s="182" t="s">
        <v>151</v>
      </c>
      <c r="C20" s="700"/>
      <c r="D20" s="183" t="s">
        <v>264</v>
      </c>
      <c r="E20" s="184">
        <v>293</v>
      </c>
      <c r="F20" s="642" t="s">
        <v>1092</v>
      </c>
      <c r="G20" s="531" t="str">
        <f t="shared" si="0"/>
        <v>0125</v>
      </c>
      <c r="H20" s="193">
        <v>6</v>
      </c>
      <c r="I20" s="185" t="s">
        <v>542</v>
      </c>
      <c r="J20" s="194" t="s">
        <v>1060</v>
      </c>
      <c r="K20" s="195">
        <v>8</v>
      </c>
      <c r="L20" s="196" t="s">
        <v>198</v>
      </c>
      <c r="M20" s="186"/>
      <c r="N20" s="186"/>
      <c r="O20" s="188"/>
      <c r="P20" s="187" t="s">
        <v>210</v>
      </c>
      <c r="Q20" s="188" t="s">
        <v>1093</v>
      </c>
      <c r="R20" s="186" t="s">
        <v>225</v>
      </c>
      <c r="S20" s="186" t="s">
        <v>247</v>
      </c>
      <c r="T20" s="188">
        <v>2</v>
      </c>
      <c r="U20" s="187" t="s">
        <v>210</v>
      </c>
      <c r="V20" s="197" t="s">
        <v>0</v>
      </c>
      <c r="W20" s="197" t="s">
        <v>198</v>
      </c>
      <c r="X20" s="197">
        <v>1</v>
      </c>
      <c r="Y20" s="197">
        <f t="shared" si="1"/>
        <v>11</v>
      </c>
      <c r="Z20" s="197">
        <v>8</v>
      </c>
      <c r="AA20" s="198" t="s">
        <v>207</v>
      </c>
      <c r="AB20" s="552" t="s">
        <v>1215</v>
      </c>
      <c r="AC20" s="552" t="s">
        <v>1215</v>
      </c>
      <c r="AD20" s="552" t="s">
        <v>1215</v>
      </c>
      <c r="AE20" s="552" t="s">
        <v>1215</v>
      </c>
      <c r="AF20" s="552" t="s">
        <v>1215</v>
      </c>
      <c r="AG20" s="552" t="s">
        <v>1215</v>
      </c>
      <c r="AH20" s="552" t="s">
        <v>1215</v>
      </c>
      <c r="AI20" s="576"/>
      <c r="AJ20" s="523"/>
      <c r="AK20" s="523"/>
      <c r="AL20" s="523"/>
      <c r="AM20" s="523"/>
      <c r="AN20" s="523"/>
      <c r="AO20" s="523"/>
      <c r="AP20" s="523"/>
      <c r="AQ20" s="523"/>
      <c r="AR20" s="578"/>
      <c r="AS20" s="552" t="s">
        <v>1198</v>
      </c>
      <c r="AT20" s="523"/>
      <c r="AU20" s="598" t="s">
        <v>1227</v>
      </c>
    </row>
    <row r="21" spans="1:47" ht="12.75">
      <c r="A21" s="19">
        <v>17</v>
      </c>
      <c r="B21" s="182" t="s">
        <v>150</v>
      </c>
      <c r="C21" s="700"/>
      <c r="D21" s="183" t="s">
        <v>264</v>
      </c>
      <c r="E21" s="184">
        <v>150</v>
      </c>
      <c r="F21" s="642" t="s">
        <v>1092</v>
      </c>
      <c r="G21" s="531" t="str">
        <f t="shared" si="0"/>
        <v>0096</v>
      </c>
      <c r="H21" s="193">
        <v>6</v>
      </c>
      <c r="I21" s="185" t="s">
        <v>542</v>
      </c>
      <c r="J21" s="194" t="s">
        <v>1061</v>
      </c>
      <c r="K21" s="195">
        <v>8</v>
      </c>
      <c r="L21" s="196" t="s">
        <v>198</v>
      </c>
      <c r="M21" s="186"/>
      <c r="N21" s="186"/>
      <c r="O21" s="188"/>
      <c r="P21" s="187" t="s">
        <v>210</v>
      </c>
      <c r="Q21" s="188" t="s">
        <v>1093</v>
      </c>
      <c r="R21" s="186" t="s">
        <v>225</v>
      </c>
      <c r="S21" s="186" t="s">
        <v>247</v>
      </c>
      <c r="T21" s="188">
        <v>1</v>
      </c>
      <c r="U21" s="187" t="s">
        <v>210</v>
      </c>
      <c r="V21" s="197" t="s">
        <v>0</v>
      </c>
      <c r="W21" s="197" t="s">
        <v>198</v>
      </c>
      <c r="X21" s="197">
        <v>1</v>
      </c>
      <c r="Y21" s="197">
        <f t="shared" si="1"/>
        <v>10</v>
      </c>
      <c r="Z21" s="197">
        <v>7</v>
      </c>
      <c r="AA21" s="198" t="s">
        <v>208</v>
      </c>
      <c r="AB21" s="552" t="s">
        <v>1215</v>
      </c>
      <c r="AC21" s="552" t="s">
        <v>1215</v>
      </c>
      <c r="AD21" s="552" t="s">
        <v>1215</v>
      </c>
      <c r="AE21" s="552" t="s">
        <v>1215</v>
      </c>
      <c r="AF21" s="552" t="s">
        <v>1215</v>
      </c>
      <c r="AG21" s="552" t="s">
        <v>1215</v>
      </c>
      <c r="AH21" s="552" t="s">
        <v>1215</v>
      </c>
      <c r="AI21" s="576"/>
      <c r="AJ21" s="523"/>
      <c r="AK21" s="523"/>
      <c r="AL21" s="523"/>
      <c r="AM21" s="523"/>
      <c r="AN21" s="523"/>
      <c r="AO21" s="523"/>
      <c r="AP21" s="523"/>
      <c r="AQ21" s="523"/>
      <c r="AR21" s="578"/>
      <c r="AS21" s="552" t="s">
        <v>1198</v>
      </c>
      <c r="AT21" s="523"/>
      <c r="AU21" s="503"/>
    </row>
    <row r="22" spans="1:47" ht="12.75">
      <c r="A22" s="19">
        <v>18</v>
      </c>
      <c r="B22" s="182" t="s">
        <v>149</v>
      </c>
      <c r="C22" s="700"/>
      <c r="D22" s="183" t="s">
        <v>264</v>
      </c>
      <c r="E22" s="184">
        <v>130</v>
      </c>
      <c r="F22" s="642" t="s">
        <v>1092</v>
      </c>
      <c r="G22" s="531" t="str">
        <f t="shared" si="0"/>
        <v>0082</v>
      </c>
      <c r="H22" s="193">
        <v>6</v>
      </c>
      <c r="I22" s="185" t="s">
        <v>542</v>
      </c>
      <c r="J22" s="194" t="s">
        <v>1062</v>
      </c>
      <c r="K22" s="195">
        <v>8</v>
      </c>
      <c r="L22" s="196" t="s">
        <v>198</v>
      </c>
      <c r="M22" s="186"/>
      <c r="N22" s="186"/>
      <c r="O22" s="188"/>
      <c r="P22" s="187" t="s">
        <v>210</v>
      </c>
      <c r="Q22" s="188" t="s">
        <v>1093</v>
      </c>
      <c r="R22" s="186" t="s">
        <v>225</v>
      </c>
      <c r="S22" s="186" t="s">
        <v>195</v>
      </c>
      <c r="T22" s="188">
        <v>5</v>
      </c>
      <c r="U22" s="187" t="s">
        <v>210</v>
      </c>
      <c r="V22" s="197" t="s">
        <v>0</v>
      </c>
      <c r="W22" s="197" t="s">
        <v>198</v>
      </c>
      <c r="X22" s="197">
        <v>1</v>
      </c>
      <c r="Y22" s="197">
        <f t="shared" si="1"/>
        <v>10</v>
      </c>
      <c r="Z22" s="197">
        <v>7</v>
      </c>
      <c r="AA22" s="198" t="s">
        <v>207</v>
      </c>
      <c r="AB22" s="552" t="s">
        <v>1215</v>
      </c>
      <c r="AC22" s="552" t="s">
        <v>1215</v>
      </c>
      <c r="AD22" s="552" t="s">
        <v>1215</v>
      </c>
      <c r="AE22" s="552" t="s">
        <v>1215</v>
      </c>
      <c r="AF22" s="552" t="s">
        <v>1215</v>
      </c>
      <c r="AG22" s="552" t="s">
        <v>1215</v>
      </c>
      <c r="AH22" s="552" t="s">
        <v>1215</v>
      </c>
      <c r="AI22" s="576"/>
      <c r="AJ22" s="523"/>
      <c r="AK22" s="523"/>
      <c r="AL22" s="523"/>
      <c r="AM22" s="523"/>
      <c r="AN22" s="523"/>
      <c r="AO22" s="523"/>
      <c r="AP22" s="523"/>
      <c r="AQ22" s="523"/>
      <c r="AR22" s="578"/>
      <c r="AS22" s="552" t="s">
        <v>1198</v>
      </c>
      <c r="AT22" s="523"/>
      <c r="AU22" s="503"/>
    </row>
    <row r="23" spans="1:47" ht="12.75">
      <c r="A23" s="19">
        <v>19</v>
      </c>
      <c r="B23" s="182" t="s">
        <v>148</v>
      </c>
      <c r="C23" s="700"/>
      <c r="D23" s="183" t="s">
        <v>264</v>
      </c>
      <c r="E23" s="184">
        <v>101</v>
      </c>
      <c r="F23" s="642" t="s">
        <v>1092</v>
      </c>
      <c r="G23" s="531" t="str">
        <f t="shared" si="0"/>
        <v>0065</v>
      </c>
      <c r="H23" s="193">
        <v>6</v>
      </c>
      <c r="I23" s="185" t="s">
        <v>542</v>
      </c>
      <c r="J23" s="194" t="s">
        <v>1063</v>
      </c>
      <c r="K23" s="195">
        <v>8</v>
      </c>
      <c r="L23" s="196" t="s">
        <v>198</v>
      </c>
      <c r="M23" s="186"/>
      <c r="N23" s="186"/>
      <c r="O23" s="188"/>
      <c r="P23" s="187" t="s">
        <v>210</v>
      </c>
      <c r="Q23" s="188" t="s">
        <v>1093</v>
      </c>
      <c r="R23" s="186" t="s">
        <v>225</v>
      </c>
      <c r="S23" s="186" t="s">
        <v>195</v>
      </c>
      <c r="T23" s="188">
        <v>4</v>
      </c>
      <c r="U23" s="187" t="s">
        <v>210</v>
      </c>
      <c r="V23" s="197" t="s">
        <v>0</v>
      </c>
      <c r="W23" s="197" t="s">
        <v>198</v>
      </c>
      <c r="X23" s="197">
        <v>1</v>
      </c>
      <c r="Y23" s="197">
        <f t="shared" si="1"/>
        <v>9</v>
      </c>
      <c r="Z23" s="197">
        <v>6</v>
      </c>
      <c r="AA23" s="198" t="s">
        <v>208</v>
      </c>
      <c r="AB23" s="552" t="s">
        <v>1215</v>
      </c>
      <c r="AC23" s="552" t="s">
        <v>1215</v>
      </c>
      <c r="AD23" s="552" t="s">
        <v>1215</v>
      </c>
      <c r="AE23" s="552" t="s">
        <v>1215</v>
      </c>
      <c r="AF23" s="552" t="s">
        <v>1215</v>
      </c>
      <c r="AG23" s="552" t="s">
        <v>1215</v>
      </c>
      <c r="AH23" s="552" t="s">
        <v>1215</v>
      </c>
      <c r="AI23" s="576"/>
      <c r="AJ23" s="523"/>
      <c r="AK23" s="523"/>
      <c r="AL23" s="523"/>
      <c r="AM23" s="523"/>
      <c r="AN23" s="523"/>
      <c r="AO23" s="523"/>
      <c r="AP23" s="523"/>
      <c r="AQ23" s="523"/>
      <c r="AR23" s="578"/>
      <c r="AS23" s="552" t="s">
        <v>1198</v>
      </c>
      <c r="AT23" s="523"/>
      <c r="AU23" s="503"/>
    </row>
    <row r="24" spans="1:47" ht="12.75">
      <c r="A24" s="19">
        <v>20</v>
      </c>
      <c r="B24" s="182" t="s">
        <v>147</v>
      </c>
      <c r="C24" s="700"/>
      <c r="D24" s="183" t="s">
        <v>264</v>
      </c>
      <c r="E24" s="184">
        <v>105</v>
      </c>
      <c r="F24" s="642" t="s">
        <v>1092</v>
      </c>
      <c r="G24" s="531" t="str">
        <f t="shared" si="0"/>
        <v>0069</v>
      </c>
      <c r="H24" s="193">
        <v>6</v>
      </c>
      <c r="I24" s="185" t="s">
        <v>542</v>
      </c>
      <c r="J24" s="194" t="s">
        <v>1064</v>
      </c>
      <c r="K24" s="195">
        <v>8</v>
      </c>
      <c r="L24" s="196" t="s">
        <v>198</v>
      </c>
      <c r="M24" s="186"/>
      <c r="N24" s="186"/>
      <c r="O24" s="188"/>
      <c r="P24" s="187" t="s">
        <v>210</v>
      </c>
      <c r="Q24" s="188" t="s">
        <v>1093</v>
      </c>
      <c r="R24" s="186" t="s">
        <v>225</v>
      </c>
      <c r="S24" s="186" t="s">
        <v>195</v>
      </c>
      <c r="T24" s="188">
        <v>3</v>
      </c>
      <c r="U24" s="187" t="s">
        <v>210</v>
      </c>
      <c r="V24" s="197" t="s">
        <v>0</v>
      </c>
      <c r="W24" s="197" t="s">
        <v>198</v>
      </c>
      <c r="X24" s="197">
        <v>1</v>
      </c>
      <c r="Y24" s="197">
        <f t="shared" si="1"/>
        <v>9</v>
      </c>
      <c r="Z24" s="197">
        <v>6</v>
      </c>
      <c r="AA24" s="198" t="s">
        <v>207</v>
      </c>
      <c r="AB24" s="552" t="s">
        <v>1215</v>
      </c>
      <c r="AC24" s="552" t="s">
        <v>1215</v>
      </c>
      <c r="AD24" s="552" t="s">
        <v>1215</v>
      </c>
      <c r="AE24" s="552" t="s">
        <v>1215</v>
      </c>
      <c r="AF24" s="552" t="s">
        <v>1215</v>
      </c>
      <c r="AG24" s="552" t="s">
        <v>1215</v>
      </c>
      <c r="AH24" s="552" t="s">
        <v>1215</v>
      </c>
      <c r="AI24" s="576"/>
      <c r="AJ24" s="523"/>
      <c r="AK24" s="523"/>
      <c r="AL24" s="523"/>
      <c r="AM24" s="523"/>
      <c r="AN24" s="523"/>
      <c r="AO24" s="523"/>
      <c r="AP24" s="523"/>
      <c r="AQ24" s="523"/>
      <c r="AR24" s="578"/>
      <c r="AS24" s="552" t="s">
        <v>1198</v>
      </c>
      <c r="AT24" s="523"/>
      <c r="AU24" s="503"/>
    </row>
    <row r="25" spans="1:47" ht="12.75">
      <c r="A25" s="19">
        <v>21</v>
      </c>
      <c r="B25" s="182" t="s">
        <v>146</v>
      </c>
      <c r="C25" s="700"/>
      <c r="D25" s="183" t="s">
        <v>264</v>
      </c>
      <c r="E25" s="184">
        <v>99</v>
      </c>
      <c r="F25" s="642" t="s">
        <v>1092</v>
      </c>
      <c r="G25" s="531" t="str">
        <f t="shared" si="0"/>
        <v>0063</v>
      </c>
      <c r="H25" s="193">
        <v>6</v>
      </c>
      <c r="I25" s="185" t="s">
        <v>542</v>
      </c>
      <c r="J25" s="194" t="s">
        <v>1065</v>
      </c>
      <c r="K25" s="195">
        <v>8</v>
      </c>
      <c r="L25" s="196" t="s">
        <v>198</v>
      </c>
      <c r="M25" s="186"/>
      <c r="N25" s="186"/>
      <c r="O25" s="188"/>
      <c r="P25" s="187" t="s">
        <v>210</v>
      </c>
      <c r="Q25" s="188" t="s">
        <v>1093</v>
      </c>
      <c r="R25" s="186" t="s">
        <v>225</v>
      </c>
      <c r="S25" s="186" t="s">
        <v>195</v>
      </c>
      <c r="T25" s="188">
        <v>2</v>
      </c>
      <c r="U25" s="187" t="s">
        <v>210</v>
      </c>
      <c r="V25" s="197" t="s">
        <v>0</v>
      </c>
      <c r="W25" s="197" t="s">
        <v>198</v>
      </c>
      <c r="X25" s="197">
        <v>1</v>
      </c>
      <c r="Y25" s="197">
        <f t="shared" si="1"/>
        <v>8</v>
      </c>
      <c r="Z25" s="197">
        <v>5</v>
      </c>
      <c r="AA25" s="198" t="s">
        <v>208</v>
      </c>
      <c r="AB25" s="552" t="s">
        <v>1215</v>
      </c>
      <c r="AC25" s="552" t="s">
        <v>1215</v>
      </c>
      <c r="AD25" s="552" t="s">
        <v>1215</v>
      </c>
      <c r="AE25" s="552" t="s">
        <v>1215</v>
      </c>
      <c r="AF25" s="552" t="s">
        <v>1215</v>
      </c>
      <c r="AG25" s="552" t="s">
        <v>1215</v>
      </c>
      <c r="AH25" s="552" t="s">
        <v>1215</v>
      </c>
      <c r="AI25" s="576"/>
      <c r="AJ25" s="523"/>
      <c r="AK25" s="523"/>
      <c r="AL25" s="523"/>
      <c r="AM25" s="523"/>
      <c r="AN25" s="523"/>
      <c r="AO25" s="523"/>
      <c r="AP25" s="523"/>
      <c r="AQ25" s="523"/>
      <c r="AR25" s="578"/>
      <c r="AS25" s="552" t="s">
        <v>1198</v>
      </c>
      <c r="AT25" s="523"/>
      <c r="AU25" s="503"/>
    </row>
    <row r="26" spans="1:47" ht="12.75">
      <c r="A26" s="19">
        <v>22</v>
      </c>
      <c r="B26" s="182" t="s">
        <v>145</v>
      </c>
      <c r="C26" s="700"/>
      <c r="D26" s="183" t="s">
        <v>264</v>
      </c>
      <c r="E26" s="184">
        <v>712</v>
      </c>
      <c r="F26" s="642" t="s">
        <v>1092</v>
      </c>
      <c r="G26" s="531" t="str">
        <f t="shared" si="0"/>
        <v>02C8</v>
      </c>
      <c r="H26" s="193">
        <v>6</v>
      </c>
      <c r="I26" s="185" t="s">
        <v>542</v>
      </c>
      <c r="J26" s="194" t="s">
        <v>1066</v>
      </c>
      <c r="K26" s="195">
        <v>8</v>
      </c>
      <c r="L26" s="196" t="s">
        <v>198</v>
      </c>
      <c r="M26" s="186"/>
      <c r="N26" s="186"/>
      <c r="O26" s="188"/>
      <c r="P26" s="187" t="s">
        <v>210</v>
      </c>
      <c r="Q26" s="188" t="s">
        <v>1093</v>
      </c>
      <c r="R26" s="186" t="s">
        <v>225</v>
      </c>
      <c r="S26" s="186" t="s">
        <v>195</v>
      </c>
      <c r="T26" s="188">
        <v>1</v>
      </c>
      <c r="U26" s="187" t="s">
        <v>210</v>
      </c>
      <c r="V26" s="197" t="s">
        <v>0</v>
      </c>
      <c r="W26" s="197" t="s">
        <v>198</v>
      </c>
      <c r="X26" s="197">
        <v>1</v>
      </c>
      <c r="Y26" s="197">
        <f t="shared" si="1"/>
        <v>8</v>
      </c>
      <c r="Z26" s="197">
        <v>5</v>
      </c>
      <c r="AA26" s="198" t="s">
        <v>207</v>
      </c>
      <c r="AB26" s="552" t="s">
        <v>1215</v>
      </c>
      <c r="AC26" s="552" t="s">
        <v>1215</v>
      </c>
      <c r="AD26" s="552" t="s">
        <v>1215</v>
      </c>
      <c r="AE26" s="552" t="s">
        <v>1215</v>
      </c>
      <c r="AF26" s="552" t="s">
        <v>1215</v>
      </c>
      <c r="AG26" s="552" t="s">
        <v>1215</v>
      </c>
      <c r="AH26" s="552" t="s">
        <v>1215</v>
      </c>
      <c r="AI26" s="576"/>
      <c r="AJ26" s="523"/>
      <c r="AK26" s="523"/>
      <c r="AL26" s="523"/>
      <c r="AM26" s="523"/>
      <c r="AN26" s="523"/>
      <c r="AO26" s="523"/>
      <c r="AP26" s="523"/>
      <c r="AQ26" s="523"/>
      <c r="AR26" s="578"/>
      <c r="AS26" s="552" t="s">
        <v>1198</v>
      </c>
      <c r="AT26" s="523"/>
      <c r="AU26" s="641" t="s">
        <v>1439</v>
      </c>
    </row>
    <row r="27" spans="1:47" ht="12.75">
      <c r="A27" s="41"/>
      <c r="B27" s="42"/>
      <c r="C27" s="42"/>
      <c r="D27" s="43"/>
      <c r="E27" s="41"/>
      <c r="F27" s="41"/>
      <c r="G27" s="41"/>
      <c r="H27" s="41"/>
      <c r="I27" s="41"/>
      <c r="J27" s="41"/>
      <c r="K27" s="41"/>
      <c r="L27" s="41"/>
      <c r="M27" s="41"/>
      <c r="N27" s="41"/>
      <c r="O27" s="41"/>
      <c r="P27" s="46"/>
      <c r="Q27" s="47"/>
      <c r="R27" s="41"/>
      <c r="S27" s="41"/>
      <c r="T27" s="41"/>
      <c r="U27" s="46"/>
      <c r="V27" s="41"/>
      <c r="W27" s="41"/>
      <c r="X27" s="41"/>
      <c r="Y27" s="41"/>
      <c r="Z27" s="41"/>
      <c r="AA27" s="109"/>
      <c r="AB27" s="109"/>
      <c r="AC27" s="109"/>
      <c r="AD27" s="109"/>
      <c r="AE27" s="109"/>
      <c r="AF27" s="109"/>
      <c r="AG27" s="109"/>
      <c r="AH27" s="109"/>
      <c r="AI27" s="109"/>
      <c r="AJ27" s="109"/>
      <c r="AK27" s="109"/>
      <c r="AL27" s="109"/>
      <c r="AM27" s="109"/>
      <c r="AN27" s="109"/>
      <c r="AO27" s="109"/>
      <c r="AP27" s="109"/>
      <c r="AQ27" s="109"/>
      <c r="AR27" s="648"/>
      <c r="AS27" s="109"/>
      <c r="AT27" s="109"/>
      <c r="AU27" s="109"/>
    </row>
    <row r="28" spans="1:47" ht="12.75">
      <c r="A28" s="19">
        <v>23</v>
      </c>
      <c r="B28" s="182" t="s">
        <v>191</v>
      </c>
      <c r="C28" s="700"/>
      <c r="D28" s="183" t="s">
        <v>264</v>
      </c>
      <c r="E28" s="184">
        <v>95</v>
      </c>
      <c r="F28" s="642" t="s">
        <v>1092</v>
      </c>
      <c r="G28" s="531" t="str">
        <f aca="true" t="shared" si="2" ref="G28:G46">DEC2HEX(E28,4)</f>
        <v>005F</v>
      </c>
      <c r="H28" s="185">
        <v>6</v>
      </c>
      <c r="I28" s="185" t="s">
        <v>1090</v>
      </c>
      <c r="J28" s="186" t="s">
        <v>225</v>
      </c>
      <c r="K28" s="186">
        <v>8</v>
      </c>
      <c r="L28" s="186" t="s">
        <v>1100</v>
      </c>
      <c r="M28" s="186">
        <v>2</v>
      </c>
      <c r="N28" s="186">
        <v>9</v>
      </c>
      <c r="O28" s="186" t="s">
        <v>205</v>
      </c>
      <c r="P28" s="187" t="s">
        <v>217</v>
      </c>
      <c r="Q28" s="188" t="s">
        <v>1093</v>
      </c>
      <c r="R28" s="186" t="s">
        <v>225</v>
      </c>
      <c r="S28" s="186" t="s">
        <v>205</v>
      </c>
      <c r="T28" s="186">
        <v>4</v>
      </c>
      <c r="U28" s="187" t="s">
        <v>212</v>
      </c>
      <c r="V28" s="197" t="s">
        <v>0</v>
      </c>
      <c r="W28" s="197" t="s">
        <v>198</v>
      </c>
      <c r="X28" s="197">
        <v>1</v>
      </c>
      <c r="Y28" s="197">
        <f aca="true" t="shared" si="3" ref="Y28:Y46">IF(Z28&lt;9,Z28+3,Z28+4)</f>
        <v>7</v>
      </c>
      <c r="Z28" s="197">
        <v>4</v>
      </c>
      <c r="AA28" s="198" t="s">
        <v>208</v>
      </c>
      <c r="AB28" s="552" t="s">
        <v>1215</v>
      </c>
      <c r="AC28" s="552" t="s">
        <v>1215</v>
      </c>
      <c r="AD28" s="552" t="s">
        <v>1215</v>
      </c>
      <c r="AE28" s="552" t="s">
        <v>1215</v>
      </c>
      <c r="AF28" s="552" t="s">
        <v>1215</v>
      </c>
      <c r="AG28" s="552" t="s">
        <v>1215</v>
      </c>
      <c r="AH28" s="552" t="s">
        <v>1215</v>
      </c>
      <c r="AI28" s="576"/>
      <c r="AJ28" s="523"/>
      <c r="AK28" s="523"/>
      <c r="AL28" s="523"/>
      <c r="AM28" s="523"/>
      <c r="AN28" s="523"/>
      <c r="AO28" s="523"/>
      <c r="AP28" s="523"/>
      <c r="AQ28" s="523"/>
      <c r="AR28" s="578"/>
      <c r="AS28" s="552" t="s">
        <v>1198</v>
      </c>
      <c r="AT28" s="523"/>
      <c r="AU28" s="503"/>
    </row>
    <row r="29" spans="1:47" ht="12.75">
      <c r="A29" s="19">
        <v>24</v>
      </c>
      <c r="B29" s="175" t="s">
        <v>192</v>
      </c>
      <c r="C29" s="722"/>
      <c r="D29" s="176" t="s">
        <v>264</v>
      </c>
      <c r="E29" s="177">
        <v>92</v>
      </c>
      <c r="F29" s="593" t="s">
        <v>1092</v>
      </c>
      <c r="G29" s="594" t="str">
        <f t="shared" si="2"/>
        <v>005C</v>
      </c>
      <c r="H29" s="178">
        <v>6</v>
      </c>
      <c r="I29" s="178" t="s">
        <v>1090</v>
      </c>
      <c r="J29" s="179" t="s">
        <v>225</v>
      </c>
      <c r="K29" s="179">
        <v>8</v>
      </c>
      <c r="L29" s="179" t="s">
        <v>1100</v>
      </c>
      <c r="M29" s="179">
        <v>2</v>
      </c>
      <c r="N29" s="179">
        <v>8</v>
      </c>
      <c r="O29" s="179" t="s">
        <v>205</v>
      </c>
      <c r="P29" s="180" t="s">
        <v>216</v>
      </c>
      <c r="Q29" s="181" t="s">
        <v>1093</v>
      </c>
      <c r="R29" s="179" t="s">
        <v>225</v>
      </c>
      <c r="S29" s="179" t="s">
        <v>205</v>
      </c>
      <c r="T29" s="179">
        <v>3</v>
      </c>
      <c r="U29" s="180" t="s">
        <v>216</v>
      </c>
      <c r="V29" s="35" t="s">
        <v>0</v>
      </c>
      <c r="W29" s="35" t="s">
        <v>205</v>
      </c>
      <c r="X29" s="35">
        <v>2</v>
      </c>
      <c r="Y29" s="35">
        <f t="shared" si="3"/>
        <v>9</v>
      </c>
      <c r="Z29" s="35">
        <v>6</v>
      </c>
      <c r="AA29" s="36" t="s">
        <v>207</v>
      </c>
      <c r="AB29" s="552" t="s">
        <v>1215</v>
      </c>
      <c r="AC29" s="552" t="s">
        <v>1215</v>
      </c>
      <c r="AD29" s="552" t="s">
        <v>1215</v>
      </c>
      <c r="AE29" s="552" t="s">
        <v>1215</v>
      </c>
      <c r="AF29" s="552" t="s">
        <v>1215</v>
      </c>
      <c r="AG29" s="552" t="s">
        <v>1215</v>
      </c>
      <c r="AH29" s="552" t="s">
        <v>1215</v>
      </c>
      <c r="AI29" s="576"/>
      <c r="AJ29" s="523"/>
      <c r="AK29" s="523"/>
      <c r="AL29" s="523"/>
      <c r="AM29" s="523"/>
      <c r="AN29" s="523"/>
      <c r="AO29" s="523"/>
      <c r="AP29" s="523"/>
      <c r="AQ29" s="523"/>
      <c r="AR29" s="578"/>
      <c r="AS29" s="552" t="s">
        <v>1198</v>
      </c>
      <c r="AT29" s="523"/>
      <c r="AU29" s="503"/>
    </row>
    <row r="30" spans="1:47" ht="12.75">
      <c r="A30" s="19">
        <v>25</v>
      </c>
      <c r="B30" s="175" t="s">
        <v>193</v>
      </c>
      <c r="C30" s="737" t="s">
        <v>1307</v>
      </c>
      <c r="D30" s="176" t="s">
        <v>264</v>
      </c>
      <c r="E30" s="177">
        <v>86</v>
      </c>
      <c r="F30" s="593" t="s">
        <v>1092</v>
      </c>
      <c r="G30" s="594" t="str">
        <f t="shared" si="2"/>
        <v>0056</v>
      </c>
      <c r="H30" s="178">
        <v>6</v>
      </c>
      <c r="I30" s="178" t="s">
        <v>1090</v>
      </c>
      <c r="J30" s="179" t="s">
        <v>225</v>
      </c>
      <c r="K30" s="179">
        <v>8</v>
      </c>
      <c r="L30" s="179" t="s">
        <v>1100</v>
      </c>
      <c r="M30" s="179">
        <v>2</v>
      </c>
      <c r="N30" s="179">
        <v>7</v>
      </c>
      <c r="O30" s="179" t="s">
        <v>205</v>
      </c>
      <c r="P30" s="180" t="s">
        <v>215</v>
      </c>
      <c r="Q30" s="181" t="s">
        <v>1093</v>
      </c>
      <c r="R30" s="179" t="s">
        <v>225</v>
      </c>
      <c r="S30" s="179" t="s">
        <v>205</v>
      </c>
      <c r="T30" s="179">
        <v>3</v>
      </c>
      <c r="U30" s="180" t="s">
        <v>215</v>
      </c>
      <c r="V30" s="35" t="s">
        <v>0</v>
      </c>
      <c r="W30" s="35" t="s">
        <v>205</v>
      </c>
      <c r="X30" s="35">
        <v>2</v>
      </c>
      <c r="Y30" s="35">
        <f t="shared" si="3"/>
        <v>8</v>
      </c>
      <c r="Z30" s="35">
        <v>5</v>
      </c>
      <c r="AA30" s="36" t="s">
        <v>208</v>
      </c>
      <c r="AB30" s="552" t="s">
        <v>1215</v>
      </c>
      <c r="AC30" s="552" t="s">
        <v>1215</v>
      </c>
      <c r="AD30" s="552" t="s">
        <v>1215</v>
      </c>
      <c r="AE30" s="552" t="s">
        <v>1215</v>
      </c>
      <c r="AF30" s="552" t="s">
        <v>1215</v>
      </c>
      <c r="AG30" s="552" t="s">
        <v>1215</v>
      </c>
      <c r="AH30" s="552" t="s">
        <v>1215</v>
      </c>
      <c r="AI30" s="576"/>
      <c r="AJ30" s="523"/>
      <c r="AK30" s="523"/>
      <c r="AL30" s="523"/>
      <c r="AM30" s="523"/>
      <c r="AN30" s="523"/>
      <c r="AO30" s="523"/>
      <c r="AP30" s="523"/>
      <c r="AQ30" s="523"/>
      <c r="AR30" s="578"/>
      <c r="AS30" s="552" t="s">
        <v>1198</v>
      </c>
      <c r="AT30" s="523"/>
      <c r="AU30" s="503"/>
    </row>
    <row r="31" spans="1:47" ht="12.75">
      <c r="A31" s="19">
        <v>26</v>
      </c>
      <c r="B31" s="182" t="s">
        <v>194</v>
      </c>
      <c r="C31" s="700"/>
      <c r="D31" s="183" t="s">
        <v>264</v>
      </c>
      <c r="E31" s="184">
        <v>67</v>
      </c>
      <c r="F31" s="642" t="s">
        <v>1092</v>
      </c>
      <c r="G31" s="531" t="str">
        <f t="shared" si="2"/>
        <v>0043</v>
      </c>
      <c r="H31" s="185">
        <v>6</v>
      </c>
      <c r="I31" s="185" t="s">
        <v>1090</v>
      </c>
      <c r="J31" s="186" t="s">
        <v>225</v>
      </c>
      <c r="K31" s="186">
        <v>8</v>
      </c>
      <c r="L31" s="186" t="s">
        <v>1100</v>
      </c>
      <c r="M31" s="186">
        <v>2</v>
      </c>
      <c r="N31" s="186">
        <v>6</v>
      </c>
      <c r="O31" s="186" t="s">
        <v>205</v>
      </c>
      <c r="P31" s="187" t="s">
        <v>210</v>
      </c>
      <c r="Q31" s="188" t="s">
        <v>1093</v>
      </c>
      <c r="R31" s="186" t="s">
        <v>225</v>
      </c>
      <c r="S31" s="186" t="s">
        <v>205</v>
      </c>
      <c r="T31" s="186">
        <v>3</v>
      </c>
      <c r="U31" s="187" t="s">
        <v>210</v>
      </c>
      <c r="V31" s="197" t="s">
        <v>0</v>
      </c>
      <c r="W31" s="197" t="s">
        <v>198</v>
      </c>
      <c r="X31" s="197">
        <v>1</v>
      </c>
      <c r="Y31" s="197">
        <f t="shared" si="3"/>
        <v>7</v>
      </c>
      <c r="Z31" s="197">
        <v>4</v>
      </c>
      <c r="AA31" s="198" t="s">
        <v>207</v>
      </c>
      <c r="AB31" s="552" t="s">
        <v>1215</v>
      </c>
      <c r="AC31" s="552" t="s">
        <v>1215</v>
      </c>
      <c r="AD31" s="552" t="s">
        <v>1215</v>
      </c>
      <c r="AE31" s="552" t="s">
        <v>1215</v>
      </c>
      <c r="AF31" s="552" t="s">
        <v>1215</v>
      </c>
      <c r="AG31" s="552" t="s">
        <v>1215</v>
      </c>
      <c r="AH31" s="552" t="s">
        <v>1215</v>
      </c>
      <c r="AI31" s="576"/>
      <c r="AJ31" s="523"/>
      <c r="AK31" s="523"/>
      <c r="AL31" s="523"/>
      <c r="AM31" s="523"/>
      <c r="AN31" s="523"/>
      <c r="AO31" s="523"/>
      <c r="AP31" s="523"/>
      <c r="AQ31" s="523"/>
      <c r="AR31" s="578"/>
      <c r="AS31" s="552" t="s">
        <v>1198</v>
      </c>
      <c r="AT31" s="523"/>
      <c r="AU31" s="503"/>
    </row>
    <row r="32" spans="1:47" ht="12.75">
      <c r="A32" s="19">
        <v>27</v>
      </c>
      <c r="B32" s="182" t="s">
        <v>263</v>
      </c>
      <c r="C32" s="700"/>
      <c r="D32" s="183" t="s">
        <v>264</v>
      </c>
      <c r="E32" s="184">
        <v>33</v>
      </c>
      <c r="F32" s="642" t="s">
        <v>1092</v>
      </c>
      <c r="G32" s="531" t="str">
        <f t="shared" si="2"/>
        <v>0021</v>
      </c>
      <c r="H32" s="185">
        <v>6</v>
      </c>
      <c r="I32" s="185" t="s">
        <v>1090</v>
      </c>
      <c r="J32" s="186" t="s">
        <v>225</v>
      </c>
      <c r="K32" s="186">
        <v>8</v>
      </c>
      <c r="L32" s="186" t="s">
        <v>1100</v>
      </c>
      <c r="M32" s="186">
        <v>2</v>
      </c>
      <c r="N32" s="186">
        <v>5</v>
      </c>
      <c r="O32" s="186" t="s">
        <v>205</v>
      </c>
      <c r="P32" s="187" t="s">
        <v>214</v>
      </c>
      <c r="Q32" s="188" t="s">
        <v>1093</v>
      </c>
      <c r="R32" s="186" t="s">
        <v>225</v>
      </c>
      <c r="S32" s="186" t="s">
        <v>205</v>
      </c>
      <c r="T32" s="186">
        <v>3</v>
      </c>
      <c r="U32" s="187" t="s">
        <v>214</v>
      </c>
      <c r="V32" s="197" t="s">
        <v>0</v>
      </c>
      <c r="W32" s="197" t="s">
        <v>198</v>
      </c>
      <c r="X32" s="197">
        <v>1</v>
      </c>
      <c r="Y32" s="197">
        <f t="shared" si="3"/>
        <v>6</v>
      </c>
      <c r="Z32" s="197">
        <v>3</v>
      </c>
      <c r="AA32" s="198" t="s">
        <v>208</v>
      </c>
      <c r="AB32" s="552" t="s">
        <v>1215</v>
      </c>
      <c r="AC32" s="552" t="s">
        <v>1215</v>
      </c>
      <c r="AD32" s="552" t="s">
        <v>1215</v>
      </c>
      <c r="AE32" s="552" t="s">
        <v>1215</v>
      </c>
      <c r="AF32" s="552" t="s">
        <v>1215</v>
      </c>
      <c r="AG32" s="552" t="s">
        <v>1215</v>
      </c>
      <c r="AH32" s="552" t="s">
        <v>1215</v>
      </c>
      <c r="AI32" s="576"/>
      <c r="AJ32" s="523"/>
      <c r="AK32" s="523"/>
      <c r="AL32" s="523"/>
      <c r="AM32" s="523"/>
      <c r="AN32" s="523"/>
      <c r="AO32" s="523"/>
      <c r="AP32" s="523"/>
      <c r="AQ32" s="523"/>
      <c r="AR32" s="578"/>
      <c r="AS32" s="552" t="s">
        <v>1198</v>
      </c>
      <c r="AT32" s="523"/>
      <c r="AU32" s="503"/>
    </row>
    <row r="33" spans="1:47" ht="12.75">
      <c r="A33" s="19">
        <v>28</v>
      </c>
      <c r="B33" s="182" t="s">
        <v>262</v>
      </c>
      <c r="C33" s="700"/>
      <c r="D33" s="183" t="s">
        <v>264</v>
      </c>
      <c r="E33" s="184">
        <v>224</v>
      </c>
      <c r="F33" s="642" t="s">
        <v>1092</v>
      </c>
      <c r="G33" s="531" t="str">
        <f t="shared" si="2"/>
        <v>00E0</v>
      </c>
      <c r="H33" s="185">
        <v>6</v>
      </c>
      <c r="I33" s="185" t="s">
        <v>1090</v>
      </c>
      <c r="J33" s="186" t="s">
        <v>225</v>
      </c>
      <c r="K33" s="186">
        <v>8</v>
      </c>
      <c r="L33" s="186" t="s">
        <v>1100</v>
      </c>
      <c r="M33" s="186">
        <v>2</v>
      </c>
      <c r="N33" s="186">
        <v>4</v>
      </c>
      <c r="O33" s="186" t="s">
        <v>205</v>
      </c>
      <c r="P33" s="187" t="s">
        <v>213</v>
      </c>
      <c r="Q33" s="188" t="s">
        <v>1093</v>
      </c>
      <c r="R33" s="186" t="s">
        <v>225</v>
      </c>
      <c r="S33" s="186" t="s">
        <v>205</v>
      </c>
      <c r="T33" s="186">
        <v>3</v>
      </c>
      <c r="U33" s="187" t="s">
        <v>213</v>
      </c>
      <c r="V33" s="197" t="s">
        <v>0</v>
      </c>
      <c r="W33" s="197" t="s">
        <v>198</v>
      </c>
      <c r="X33" s="197">
        <v>1</v>
      </c>
      <c r="Y33" s="197">
        <f t="shared" si="3"/>
        <v>6</v>
      </c>
      <c r="Z33" s="197">
        <v>3</v>
      </c>
      <c r="AA33" s="198" t="s">
        <v>207</v>
      </c>
      <c r="AB33" s="552" t="s">
        <v>1215</v>
      </c>
      <c r="AC33" s="552" t="s">
        <v>1215</v>
      </c>
      <c r="AD33" s="552" t="s">
        <v>1215</v>
      </c>
      <c r="AE33" s="552" t="s">
        <v>1215</v>
      </c>
      <c r="AF33" s="552" t="s">
        <v>1215</v>
      </c>
      <c r="AG33" s="552" t="s">
        <v>1215</v>
      </c>
      <c r="AH33" s="552" t="s">
        <v>1215</v>
      </c>
      <c r="AI33" s="576"/>
      <c r="AJ33" s="523"/>
      <c r="AK33" s="523"/>
      <c r="AL33" s="523"/>
      <c r="AM33" s="523"/>
      <c r="AN33" s="523"/>
      <c r="AO33" s="523"/>
      <c r="AP33" s="523"/>
      <c r="AQ33" s="523"/>
      <c r="AR33" s="578"/>
      <c r="AS33" s="552" t="s">
        <v>1198</v>
      </c>
      <c r="AT33" s="523"/>
      <c r="AU33" s="503"/>
    </row>
    <row r="34" spans="1:47" ht="12.75">
      <c r="A34" s="19">
        <v>29</v>
      </c>
      <c r="B34" s="175" t="s">
        <v>261</v>
      </c>
      <c r="C34" s="722"/>
      <c r="D34" s="176" t="s">
        <v>264</v>
      </c>
      <c r="E34" s="177">
        <v>205</v>
      </c>
      <c r="F34" s="593" t="s">
        <v>1092</v>
      </c>
      <c r="G34" s="594" t="str">
        <f t="shared" si="2"/>
        <v>00CD</v>
      </c>
      <c r="H34" s="178">
        <v>6</v>
      </c>
      <c r="I34" s="178" t="s">
        <v>1090</v>
      </c>
      <c r="J34" s="179" t="s">
        <v>225</v>
      </c>
      <c r="K34" s="179">
        <v>8</v>
      </c>
      <c r="L34" s="179" t="s">
        <v>1100</v>
      </c>
      <c r="M34" s="179">
        <v>2</v>
      </c>
      <c r="N34" s="179">
        <v>3</v>
      </c>
      <c r="O34" s="179" t="s">
        <v>205</v>
      </c>
      <c r="P34" s="180" t="s">
        <v>212</v>
      </c>
      <c r="Q34" s="181" t="s">
        <v>1093</v>
      </c>
      <c r="R34" s="179" t="s">
        <v>225</v>
      </c>
      <c r="S34" s="179" t="s">
        <v>205</v>
      </c>
      <c r="T34" s="179">
        <v>3</v>
      </c>
      <c r="U34" s="180" t="s">
        <v>212</v>
      </c>
      <c r="V34" s="189" t="s">
        <v>0</v>
      </c>
      <c r="W34" s="189" t="s">
        <v>205</v>
      </c>
      <c r="X34" s="189">
        <v>2</v>
      </c>
      <c r="Y34" s="189">
        <f t="shared" si="3"/>
        <v>8</v>
      </c>
      <c r="Z34" s="189">
        <v>5</v>
      </c>
      <c r="AA34" s="190" t="s">
        <v>207</v>
      </c>
      <c r="AB34" s="552" t="s">
        <v>1215</v>
      </c>
      <c r="AC34" s="552" t="s">
        <v>1215</v>
      </c>
      <c r="AD34" s="552" t="s">
        <v>1215</v>
      </c>
      <c r="AE34" s="552" t="s">
        <v>1215</v>
      </c>
      <c r="AF34" s="552" t="s">
        <v>1215</v>
      </c>
      <c r="AG34" s="552" t="s">
        <v>1215</v>
      </c>
      <c r="AH34" s="552" t="s">
        <v>1215</v>
      </c>
      <c r="AI34" s="576"/>
      <c r="AJ34" s="523"/>
      <c r="AK34" s="523"/>
      <c r="AL34" s="523"/>
      <c r="AM34" s="523"/>
      <c r="AN34" s="523"/>
      <c r="AO34" s="523"/>
      <c r="AP34" s="523"/>
      <c r="AQ34" s="523"/>
      <c r="AR34" s="578"/>
      <c r="AS34" s="552" t="s">
        <v>1198</v>
      </c>
      <c r="AT34" s="523"/>
      <c r="AU34" s="503"/>
    </row>
    <row r="35" spans="1:47" ht="12.75">
      <c r="A35" s="19">
        <v>30</v>
      </c>
      <c r="B35" s="175" t="s">
        <v>260</v>
      </c>
      <c r="C35" s="737" t="s">
        <v>1307</v>
      </c>
      <c r="D35" s="176" t="s">
        <v>264</v>
      </c>
      <c r="E35" s="177">
        <v>151</v>
      </c>
      <c r="F35" s="593" t="s">
        <v>1092</v>
      </c>
      <c r="G35" s="594" t="str">
        <f t="shared" si="2"/>
        <v>0097</v>
      </c>
      <c r="H35" s="178">
        <v>6</v>
      </c>
      <c r="I35" s="178" t="s">
        <v>1090</v>
      </c>
      <c r="J35" s="179" t="s">
        <v>225</v>
      </c>
      <c r="K35" s="179">
        <v>8</v>
      </c>
      <c r="L35" s="179" t="s">
        <v>1100</v>
      </c>
      <c r="M35" s="179">
        <v>2</v>
      </c>
      <c r="N35" s="179">
        <v>2</v>
      </c>
      <c r="O35" s="179" t="s">
        <v>223</v>
      </c>
      <c r="P35" s="180" t="s">
        <v>222</v>
      </c>
      <c r="Q35" s="181" t="s">
        <v>1093</v>
      </c>
      <c r="R35" s="179" t="s">
        <v>225</v>
      </c>
      <c r="S35" s="179" t="s">
        <v>205</v>
      </c>
      <c r="T35" s="179">
        <v>2</v>
      </c>
      <c r="U35" s="180" t="s">
        <v>216</v>
      </c>
      <c r="V35" s="189" t="s">
        <v>0</v>
      </c>
      <c r="W35" s="189" t="s">
        <v>205</v>
      </c>
      <c r="X35" s="189">
        <v>2</v>
      </c>
      <c r="Y35" s="189">
        <f t="shared" si="3"/>
        <v>7</v>
      </c>
      <c r="Z35" s="189">
        <v>4</v>
      </c>
      <c r="AA35" s="190" t="s">
        <v>208</v>
      </c>
      <c r="AB35" s="552" t="s">
        <v>1215</v>
      </c>
      <c r="AC35" s="552" t="s">
        <v>1215</v>
      </c>
      <c r="AD35" s="552" t="s">
        <v>1215</v>
      </c>
      <c r="AE35" s="552" t="s">
        <v>1215</v>
      </c>
      <c r="AF35" s="552" t="s">
        <v>1215</v>
      </c>
      <c r="AG35" s="552" t="s">
        <v>1215</v>
      </c>
      <c r="AH35" s="552" t="s">
        <v>1215</v>
      </c>
      <c r="AI35" s="576"/>
      <c r="AJ35" s="523"/>
      <c r="AK35" s="523"/>
      <c r="AL35" s="523"/>
      <c r="AM35" s="523"/>
      <c r="AN35" s="523"/>
      <c r="AO35" s="523"/>
      <c r="AP35" s="523"/>
      <c r="AQ35" s="523"/>
      <c r="AR35" s="578"/>
      <c r="AS35" s="552" t="s">
        <v>1198</v>
      </c>
      <c r="AT35" s="523"/>
      <c r="AU35" s="503"/>
    </row>
    <row r="36" spans="1:47" ht="12.75">
      <c r="A36" s="19">
        <v>31</v>
      </c>
      <c r="B36" s="212" t="s">
        <v>259</v>
      </c>
      <c r="C36" s="700"/>
      <c r="D36" s="183" t="s">
        <v>264</v>
      </c>
      <c r="E36" s="184">
        <v>743</v>
      </c>
      <c r="F36" s="642" t="s">
        <v>1092</v>
      </c>
      <c r="G36" s="531" t="str">
        <f t="shared" si="2"/>
        <v>02E7</v>
      </c>
      <c r="H36" s="185">
        <v>6</v>
      </c>
      <c r="I36" s="185" t="s">
        <v>1090</v>
      </c>
      <c r="J36" s="186" t="s">
        <v>225</v>
      </c>
      <c r="K36" s="186">
        <v>8</v>
      </c>
      <c r="L36" s="186" t="s">
        <v>1100</v>
      </c>
      <c r="M36" s="186">
        <v>2</v>
      </c>
      <c r="N36" s="186">
        <v>1</v>
      </c>
      <c r="O36" s="186" t="s">
        <v>223</v>
      </c>
      <c r="P36" s="187" t="s">
        <v>221</v>
      </c>
      <c r="Q36" s="188" t="s">
        <v>1093</v>
      </c>
      <c r="R36" s="186" t="s">
        <v>225</v>
      </c>
      <c r="S36" s="186" t="s">
        <v>205</v>
      </c>
      <c r="T36" s="186">
        <v>2</v>
      </c>
      <c r="U36" s="187" t="s">
        <v>215</v>
      </c>
      <c r="V36" s="197" t="s">
        <v>0</v>
      </c>
      <c r="W36" s="197" t="s">
        <v>198</v>
      </c>
      <c r="X36" s="197">
        <v>1</v>
      </c>
      <c r="Y36" s="197">
        <f t="shared" si="3"/>
        <v>5</v>
      </c>
      <c r="Z36" s="197">
        <v>2</v>
      </c>
      <c r="AA36" s="198" t="s">
        <v>208</v>
      </c>
      <c r="AB36" s="552" t="s">
        <v>1215</v>
      </c>
      <c r="AC36" s="552" t="s">
        <v>1215</v>
      </c>
      <c r="AD36" s="552" t="s">
        <v>1215</v>
      </c>
      <c r="AE36" s="552" t="s">
        <v>1215</v>
      </c>
      <c r="AF36" s="552" t="s">
        <v>1215</v>
      </c>
      <c r="AG36" s="552" t="s">
        <v>1215</v>
      </c>
      <c r="AH36" s="552" t="s">
        <v>1215</v>
      </c>
      <c r="AI36" s="577"/>
      <c r="AJ36" s="523"/>
      <c r="AK36" s="523"/>
      <c r="AL36" s="523"/>
      <c r="AM36" s="523"/>
      <c r="AN36" s="523"/>
      <c r="AO36" s="523"/>
      <c r="AP36" s="523"/>
      <c r="AQ36" s="523"/>
      <c r="AR36" s="578"/>
      <c r="AS36" s="552" t="s">
        <v>1198</v>
      </c>
      <c r="AT36" s="523"/>
      <c r="AU36" s="672" t="s">
        <v>1432</v>
      </c>
    </row>
    <row r="37" spans="1:47" ht="12.75">
      <c r="A37" s="19">
        <v>32</v>
      </c>
      <c r="B37" s="212" t="s">
        <v>258</v>
      </c>
      <c r="C37" s="733" t="s">
        <v>1307</v>
      </c>
      <c r="D37" s="183" t="s">
        <v>264</v>
      </c>
      <c r="E37" s="184">
        <v>239</v>
      </c>
      <c r="F37" s="642" t="s">
        <v>1092</v>
      </c>
      <c r="G37" s="531" t="str">
        <f t="shared" si="2"/>
        <v>00EF</v>
      </c>
      <c r="H37" s="185">
        <v>7</v>
      </c>
      <c r="I37" s="185" t="s">
        <v>1090</v>
      </c>
      <c r="J37" s="186" t="s">
        <v>225</v>
      </c>
      <c r="K37" s="186">
        <v>8</v>
      </c>
      <c r="L37" s="186" t="s">
        <v>1100</v>
      </c>
      <c r="M37" s="186">
        <v>1</v>
      </c>
      <c r="N37" s="186">
        <v>10</v>
      </c>
      <c r="O37" s="186" t="s">
        <v>223</v>
      </c>
      <c r="P37" s="187" t="s">
        <v>220</v>
      </c>
      <c r="Q37" s="188" t="s">
        <v>1093</v>
      </c>
      <c r="R37" s="186" t="s">
        <v>225</v>
      </c>
      <c r="S37" s="186" t="s">
        <v>205</v>
      </c>
      <c r="T37" s="186">
        <v>2</v>
      </c>
      <c r="U37" s="187" t="s">
        <v>210</v>
      </c>
      <c r="V37" s="197" t="s">
        <v>0</v>
      </c>
      <c r="W37" s="197" t="s">
        <v>198</v>
      </c>
      <c r="X37" s="197">
        <v>1</v>
      </c>
      <c r="Y37" s="197">
        <f t="shared" si="3"/>
        <v>5</v>
      </c>
      <c r="Z37" s="197">
        <v>2</v>
      </c>
      <c r="AA37" s="198" t="s">
        <v>207</v>
      </c>
      <c r="AB37" s="552" t="s">
        <v>1215</v>
      </c>
      <c r="AC37" s="552" t="s">
        <v>1215</v>
      </c>
      <c r="AD37" s="552" t="s">
        <v>1215</v>
      </c>
      <c r="AE37" s="552" t="s">
        <v>1215</v>
      </c>
      <c r="AF37" s="552" t="s">
        <v>1215</v>
      </c>
      <c r="AG37" s="552" t="s">
        <v>1215</v>
      </c>
      <c r="AH37" s="552" t="s">
        <v>1215</v>
      </c>
      <c r="AI37" s="576"/>
      <c r="AJ37" s="523"/>
      <c r="AK37" s="523"/>
      <c r="AL37" s="523"/>
      <c r="AM37" s="523"/>
      <c r="AN37" s="523"/>
      <c r="AO37" s="523"/>
      <c r="AP37" s="523"/>
      <c r="AQ37" s="523"/>
      <c r="AR37" s="578"/>
      <c r="AS37" s="552" t="s">
        <v>1198</v>
      </c>
      <c r="AT37" s="523"/>
      <c r="AU37" s="672" t="s">
        <v>1430</v>
      </c>
    </row>
    <row r="38" spans="1:47" ht="12.75">
      <c r="A38" s="19">
        <v>33</v>
      </c>
      <c r="B38" s="175" t="s">
        <v>257</v>
      </c>
      <c r="C38" s="736" t="s">
        <v>1307</v>
      </c>
      <c r="D38" s="176" t="s">
        <v>264</v>
      </c>
      <c r="E38" s="177">
        <v>231</v>
      </c>
      <c r="F38" s="593" t="s">
        <v>1092</v>
      </c>
      <c r="G38" s="594" t="str">
        <f t="shared" si="2"/>
        <v>00E7</v>
      </c>
      <c r="H38" s="178">
        <v>1</v>
      </c>
      <c r="I38" s="178" t="s">
        <v>1090</v>
      </c>
      <c r="J38" s="179" t="s">
        <v>225</v>
      </c>
      <c r="K38" s="179">
        <v>8</v>
      </c>
      <c r="L38" s="179" t="s">
        <v>1100</v>
      </c>
      <c r="M38" s="179">
        <v>1</v>
      </c>
      <c r="N38" s="179">
        <v>9</v>
      </c>
      <c r="O38" s="179" t="s">
        <v>223</v>
      </c>
      <c r="P38" s="180" t="s">
        <v>219</v>
      </c>
      <c r="Q38" s="181" t="s">
        <v>1093</v>
      </c>
      <c r="R38" s="179" t="s">
        <v>225</v>
      </c>
      <c r="S38" s="179" t="s">
        <v>205</v>
      </c>
      <c r="T38" s="179">
        <v>2</v>
      </c>
      <c r="U38" s="180" t="s">
        <v>214</v>
      </c>
      <c r="V38" s="189" t="s">
        <v>0</v>
      </c>
      <c r="W38" s="189" t="s">
        <v>205</v>
      </c>
      <c r="X38" s="189">
        <v>2</v>
      </c>
      <c r="Y38" s="189">
        <f t="shared" si="3"/>
        <v>7</v>
      </c>
      <c r="Z38" s="189">
        <v>4</v>
      </c>
      <c r="AA38" s="190" t="s">
        <v>207</v>
      </c>
      <c r="AB38" s="552" t="s">
        <v>1215</v>
      </c>
      <c r="AC38" s="552" t="s">
        <v>1215</v>
      </c>
      <c r="AD38" s="552" t="s">
        <v>1215</v>
      </c>
      <c r="AE38" s="552" t="s">
        <v>1215</v>
      </c>
      <c r="AF38" s="552" t="s">
        <v>1215</v>
      </c>
      <c r="AG38" s="552" t="s">
        <v>1215</v>
      </c>
      <c r="AH38" s="552" t="s">
        <v>1215</v>
      </c>
      <c r="AI38" s="577"/>
      <c r="AJ38" s="523"/>
      <c r="AK38" s="523"/>
      <c r="AL38" s="523"/>
      <c r="AM38" s="523"/>
      <c r="AN38" s="523"/>
      <c r="AO38" s="523"/>
      <c r="AP38" s="523"/>
      <c r="AQ38" s="523"/>
      <c r="AR38" s="578"/>
      <c r="AS38" s="552" t="s">
        <v>1198</v>
      </c>
      <c r="AT38" s="523"/>
      <c r="AU38" s="503"/>
    </row>
    <row r="39" spans="1:47" ht="12.75">
      <c r="A39" s="721">
        <v>34</v>
      </c>
      <c r="B39" s="182" t="s">
        <v>256</v>
      </c>
      <c r="C39" s="700"/>
      <c r="D39" s="183" t="s">
        <v>264</v>
      </c>
      <c r="E39" s="184">
        <v>240</v>
      </c>
      <c r="F39" s="642" t="s">
        <v>1092</v>
      </c>
      <c r="G39" s="531" t="str">
        <f t="shared" si="2"/>
        <v>00F0</v>
      </c>
      <c r="H39" s="185">
        <v>6</v>
      </c>
      <c r="I39" s="185" t="s">
        <v>1090</v>
      </c>
      <c r="J39" s="186" t="s">
        <v>225</v>
      </c>
      <c r="K39" s="186">
        <v>8</v>
      </c>
      <c r="L39" s="186" t="s">
        <v>1100</v>
      </c>
      <c r="M39" s="186">
        <v>1</v>
      </c>
      <c r="N39" s="186">
        <v>8</v>
      </c>
      <c r="O39" s="186" t="s">
        <v>223</v>
      </c>
      <c r="P39" s="187" t="s">
        <v>218</v>
      </c>
      <c r="Q39" s="188" t="s">
        <v>1093</v>
      </c>
      <c r="R39" s="186" t="s">
        <v>225</v>
      </c>
      <c r="S39" s="186" t="s">
        <v>205</v>
      </c>
      <c r="T39" s="186">
        <v>2</v>
      </c>
      <c r="U39" s="187" t="s">
        <v>213</v>
      </c>
      <c r="V39" s="197" t="s">
        <v>0</v>
      </c>
      <c r="W39" s="197" t="s">
        <v>198</v>
      </c>
      <c r="X39" s="197">
        <v>1</v>
      </c>
      <c r="Y39" s="197">
        <f t="shared" si="3"/>
        <v>4</v>
      </c>
      <c r="Z39" s="197">
        <v>1</v>
      </c>
      <c r="AA39" s="198" t="s">
        <v>208</v>
      </c>
      <c r="AB39" s="552" t="s">
        <v>1215</v>
      </c>
      <c r="AC39" s="552" t="s">
        <v>1215</v>
      </c>
      <c r="AD39" s="552" t="s">
        <v>1215</v>
      </c>
      <c r="AE39" s="552" t="s">
        <v>1215</v>
      </c>
      <c r="AF39" s="552" t="s">
        <v>1215</v>
      </c>
      <c r="AG39" s="552" t="s">
        <v>1215</v>
      </c>
      <c r="AH39" s="552" t="s">
        <v>1215</v>
      </c>
      <c r="AI39" s="576"/>
      <c r="AJ39" s="523"/>
      <c r="AK39" s="523"/>
      <c r="AL39" s="523"/>
      <c r="AM39" s="523"/>
      <c r="AN39" s="523"/>
      <c r="AO39" s="523"/>
      <c r="AP39" s="523"/>
      <c r="AQ39" s="523"/>
      <c r="AR39" s="591" t="s">
        <v>1229</v>
      </c>
      <c r="AS39" s="552" t="s">
        <v>1198</v>
      </c>
      <c r="AT39" s="523"/>
      <c r="AU39" s="672" t="s">
        <v>1230</v>
      </c>
    </row>
    <row r="40" spans="1:47" ht="12.75">
      <c r="A40" s="721">
        <v>35</v>
      </c>
      <c r="B40" s="182" t="s">
        <v>255</v>
      </c>
      <c r="C40" s="700"/>
      <c r="D40" s="183" t="s">
        <v>264</v>
      </c>
      <c r="E40" s="184">
        <v>246</v>
      </c>
      <c r="F40" s="642" t="s">
        <v>1092</v>
      </c>
      <c r="G40" s="531" t="str">
        <f t="shared" si="2"/>
        <v>00F6</v>
      </c>
      <c r="H40" s="185">
        <v>8</v>
      </c>
      <c r="I40" s="185" t="s">
        <v>1090</v>
      </c>
      <c r="J40" s="186" t="s">
        <v>225</v>
      </c>
      <c r="K40" s="186">
        <v>8</v>
      </c>
      <c r="L40" s="186" t="s">
        <v>1100</v>
      </c>
      <c r="M40" s="186">
        <v>1</v>
      </c>
      <c r="N40" s="186">
        <v>7</v>
      </c>
      <c r="O40" s="186" t="s">
        <v>223</v>
      </c>
      <c r="P40" s="187" t="s">
        <v>217</v>
      </c>
      <c r="Q40" s="188" t="s">
        <v>1093</v>
      </c>
      <c r="R40" s="186" t="s">
        <v>225</v>
      </c>
      <c r="S40" s="186" t="s">
        <v>205</v>
      </c>
      <c r="T40" s="186">
        <v>2</v>
      </c>
      <c r="U40" s="187" t="s">
        <v>212</v>
      </c>
      <c r="V40" s="197" t="s">
        <v>0</v>
      </c>
      <c r="W40" s="197" t="s">
        <v>198</v>
      </c>
      <c r="X40" s="197">
        <v>1</v>
      </c>
      <c r="Y40" s="197">
        <f t="shared" si="3"/>
        <v>4</v>
      </c>
      <c r="Z40" s="197">
        <v>1</v>
      </c>
      <c r="AA40" s="198" t="s">
        <v>207</v>
      </c>
      <c r="AB40" s="552" t="s">
        <v>1215</v>
      </c>
      <c r="AC40" s="552" t="s">
        <v>1215</v>
      </c>
      <c r="AD40" s="552" t="s">
        <v>1215</v>
      </c>
      <c r="AE40" s="552" t="s">
        <v>1215</v>
      </c>
      <c r="AF40" s="552" t="s">
        <v>1215</v>
      </c>
      <c r="AG40" s="552" t="s">
        <v>1215</v>
      </c>
      <c r="AH40" s="552" t="s">
        <v>1215</v>
      </c>
      <c r="AI40" s="576"/>
      <c r="AJ40" s="523"/>
      <c r="AK40" s="523"/>
      <c r="AL40" s="523"/>
      <c r="AM40" s="523"/>
      <c r="AN40" s="523"/>
      <c r="AO40" s="523"/>
      <c r="AP40" s="523"/>
      <c r="AQ40" s="523"/>
      <c r="AR40" s="578"/>
      <c r="AS40" s="552" t="s">
        <v>1198</v>
      </c>
      <c r="AT40" s="523"/>
      <c r="AU40" s="673" t="s">
        <v>1317</v>
      </c>
    </row>
    <row r="41" spans="1:47" ht="12.75">
      <c r="A41" s="19">
        <v>36</v>
      </c>
      <c r="B41" s="175" t="s">
        <v>254</v>
      </c>
      <c r="C41" s="736" t="s">
        <v>1307</v>
      </c>
      <c r="D41" s="176" t="s">
        <v>264</v>
      </c>
      <c r="E41" s="177">
        <v>248</v>
      </c>
      <c r="F41" s="593" t="s">
        <v>1092</v>
      </c>
      <c r="G41" s="594" t="str">
        <f t="shared" si="2"/>
        <v>00F8</v>
      </c>
      <c r="H41" s="178">
        <v>1</v>
      </c>
      <c r="I41" s="178" t="s">
        <v>1090</v>
      </c>
      <c r="J41" s="179" t="s">
        <v>225</v>
      </c>
      <c r="K41" s="179">
        <v>8</v>
      </c>
      <c r="L41" s="179" t="s">
        <v>1100</v>
      </c>
      <c r="M41" s="179">
        <v>1</v>
      </c>
      <c r="N41" s="179">
        <v>6</v>
      </c>
      <c r="O41" s="179" t="s">
        <v>223</v>
      </c>
      <c r="P41" s="180" t="s">
        <v>216</v>
      </c>
      <c r="Q41" s="181" t="s">
        <v>1093</v>
      </c>
      <c r="R41" s="179" t="s">
        <v>225</v>
      </c>
      <c r="S41" s="179" t="s">
        <v>205</v>
      </c>
      <c r="T41" s="179">
        <v>1</v>
      </c>
      <c r="U41" s="180" t="s">
        <v>216</v>
      </c>
      <c r="V41" s="189" t="s">
        <v>0</v>
      </c>
      <c r="W41" s="189" t="s">
        <v>205</v>
      </c>
      <c r="X41" s="189">
        <v>2</v>
      </c>
      <c r="Y41" s="189">
        <f t="shared" si="3"/>
        <v>6</v>
      </c>
      <c r="Z41" s="189">
        <v>3</v>
      </c>
      <c r="AA41" s="190" t="s">
        <v>208</v>
      </c>
      <c r="AB41" s="552" t="s">
        <v>1215</v>
      </c>
      <c r="AC41" s="552" t="s">
        <v>1215</v>
      </c>
      <c r="AD41" s="552" t="s">
        <v>1215</v>
      </c>
      <c r="AE41" s="552" t="s">
        <v>1215</v>
      </c>
      <c r="AF41" s="552" t="s">
        <v>1215</v>
      </c>
      <c r="AG41" s="552" t="s">
        <v>1215</v>
      </c>
      <c r="AH41" s="552" t="s">
        <v>1215</v>
      </c>
      <c r="AI41" s="577"/>
      <c r="AJ41" s="523"/>
      <c r="AK41" s="523"/>
      <c r="AL41" s="523"/>
      <c r="AM41" s="523"/>
      <c r="AN41" s="523"/>
      <c r="AO41" s="523"/>
      <c r="AP41" s="523"/>
      <c r="AQ41" s="523"/>
      <c r="AR41" s="578"/>
      <c r="AS41" s="552" t="s">
        <v>1198</v>
      </c>
      <c r="AT41" s="523"/>
      <c r="AU41" s="503"/>
    </row>
    <row r="42" spans="1:47" ht="12.75">
      <c r="A42" s="19">
        <v>37</v>
      </c>
      <c r="B42" s="175" t="s">
        <v>253</v>
      </c>
      <c r="C42" s="736" t="s">
        <v>1307</v>
      </c>
      <c r="D42" s="176" t="s">
        <v>264</v>
      </c>
      <c r="E42" s="177">
        <v>243</v>
      </c>
      <c r="F42" s="593" t="s">
        <v>1092</v>
      </c>
      <c r="G42" s="594" t="str">
        <f t="shared" si="2"/>
        <v>00F3</v>
      </c>
      <c r="H42" s="178">
        <v>2</v>
      </c>
      <c r="I42" s="178" t="s">
        <v>1090</v>
      </c>
      <c r="J42" s="179" t="s">
        <v>225</v>
      </c>
      <c r="K42" s="179">
        <v>8</v>
      </c>
      <c r="L42" s="179" t="s">
        <v>1100</v>
      </c>
      <c r="M42" s="179">
        <v>1</v>
      </c>
      <c r="N42" s="179">
        <v>5</v>
      </c>
      <c r="O42" s="179" t="s">
        <v>223</v>
      </c>
      <c r="P42" s="180" t="s">
        <v>215</v>
      </c>
      <c r="Q42" s="181" t="s">
        <v>1093</v>
      </c>
      <c r="R42" s="179" t="s">
        <v>225</v>
      </c>
      <c r="S42" s="179" t="s">
        <v>205</v>
      </c>
      <c r="T42" s="179">
        <v>1</v>
      </c>
      <c r="U42" s="180" t="s">
        <v>215</v>
      </c>
      <c r="V42" s="189" t="s">
        <v>0</v>
      </c>
      <c r="W42" s="189" t="s">
        <v>205</v>
      </c>
      <c r="X42" s="189">
        <v>2</v>
      </c>
      <c r="Y42" s="189">
        <f t="shared" si="3"/>
        <v>6</v>
      </c>
      <c r="Z42" s="189">
        <v>3</v>
      </c>
      <c r="AA42" s="190" t="s">
        <v>207</v>
      </c>
      <c r="AB42" s="552" t="s">
        <v>1215</v>
      </c>
      <c r="AC42" s="552" t="s">
        <v>1215</v>
      </c>
      <c r="AD42" s="552" t="s">
        <v>1215</v>
      </c>
      <c r="AE42" s="552" t="s">
        <v>1215</v>
      </c>
      <c r="AF42" s="552" t="s">
        <v>1215</v>
      </c>
      <c r="AG42" s="552" t="s">
        <v>1215</v>
      </c>
      <c r="AH42" s="552" t="s">
        <v>1215</v>
      </c>
      <c r="AI42" s="577"/>
      <c r="AJ42" s="523"/>
      <c r="AK42" s="523"/>
      <c r="AL42" s="523"/>
      <c r="AM42" s="523"/>
      <c r="AN42" s="523"/>
      <c r="AO42" s="523"/>
      <c r="AP42" s="523"/>
      <c r="AQ42" s="523"/>
      <c r="AR42" s="578"/>
      <c r="AS42" s="552" t="s">
        <v>1198</v>
      </c>
      <c r="AT42" s="523"/>
      <c r="AU42" s="503"/>
    </row>
    <row r="43" spans="1:47" ht="12.75">
      <c r="A43" s="19">
        <v>38</v>
      </c>
      <c r="B43" s="175" t="s">
        <v>252</v>
      </c>
      <c r="C43" s="722"/>
      <c r="D43" s="176" t="s">
        <v>264</v>
      </c>
      <c r="E43" s="177">
        <v>250</v>
      </c>
      <c r="F43" s="593" t="s">
        <v>1092</v>
      </c>
      <c r="G43" s="594" t="str">
        <f t="shared" si="2"/>
        <v>00FA</v>
      </c>
      <c r="H43" s="178">
        <v>8</v>
      </c>
      <c r="I43" s="178" t="s">
        <v>1090</v>
      </c>
      <c r="J43" s="179" t="s">
        <v>225</v>
      </c>
      <c r="K43" s="179">
        <v>8</v>
      </c>
      <c r="L43" s="179" t="s">
        <v>1100</v>
      </c>
      <c r="M43" s="179">
        <v>1</v>
      </c>
      <c r="N43" s="179">
        <v>4</v>
      </c>
      <c r="O43" s="179" t="s">
        <v>223</v>
      </c>
      <c r="P43" s="180" t="s">
        <v>210</v>
      </c>
      <c r="Q43" s="181" t="s">
        <v>1093</v>
      </c>
      <c r="R43" s="179" t="s">
        <v>225</v>
      </c>
      <c r="S43" s="179" t="s">
        <v>205</v>
      </c>
      <c r="T43" s="179">
        <v>1</v>
      </c>
      <c r="U43" s="180" t="s">
        <v>210</v>
      </c>
      <c r="V43" s="189" t="s">
        <v>0</v>
      </c>
      <c r="W43" s="191" t="s">
        <v>205</v>
      </c>
      <c r="X43" s="191">
        <v>2</v>
      </c>
      <c r="Y43" s="191">
        <f t="shared" si="3"/>
        <v>5</v>
      </c>
      <c r="Z43" s="191">
        <v>2</v>
      </c>
      <c r="AA43" s="192" t="s">
        <v>208</v>
      </c>
      <c r="AB43" s="552" t="s">
        <v>1215</v>
      </c>
      <c r="AC43" s="552" t="s">
        <v>1215</v>
      </c>
      <c r="AD43" s="552" t="s">
        <v>1215</v>
      </c>
      <c r="AE43" s="552" t="s">
        <v>1215</v>
      </c>
      <c r="AF43" s="552" t="s">
        <v>1215</v>
      </c>
      <c r="AG43" s="552" t="s">
        <v>1215</v>
      </c>
      <c r="AH43" s="552" t="s">
        <v>1215</v>
      </c>
      <c r="AI43" s="439"/>
      <c r="AJ43" s="523"/>
      <c r="AK43" s="523"/>
      <c r="AL43" s="523"/>
      <c r="AM43" s="523"/>
      <c r="AN43" s="523"/>
      <c r="AO43" s="523"/>
      <c r="AP43" s="523"/>
      <c r="AQ43" s="523"/>
      <c r="AR43" s="578"/>
      <c r="AS43" s="552" t="s">
        <v>1198</v>
      </c>
      <c r="AT43" s="523"/>
      <c r="AU43" s="673"/>
    </row>
    <row r="44" spans="1:47" ht="12.75">
      <c r="A44" s="19">
        <v>39</v>
      </c>
      <c r="B44" s="175" t="s">
        <v>251</v>
      </c>
      <c r="C44" s="722"/>
      <c r="D44" s="176" t="s">
        <v>264</v>
      </c>
      <c r="E44" s="177">
        <v>261</v>
      </c>
      <c r="F44" s="593" t="s">
        <v>1092</v>
      </c>
      <c r="G44" s="594" t="str">
        <f t="shared" si="2"/>
        <v>0105</v>
      </c>
      <c r="H44" s="178">
        <v>8</v>
      </c>
      <c r="I44" s="178" t="s">
        <v>1090</v>
      </c>
      <c r="J44" s="179" t="s">
        <v>225</v>
      </c>
      <c r="K44" s="179">
        <v>8</v>
      </c>
      <c r="L44" s="179" t="s">
        <v>1100</v>
      </c>
      <c r="M44" s="179">
        <v>1</v>
      </c>
      <c r="N44" s="179">
        <v>3</v>
      </c>
      <c r="O44" s="179" t="s">
        <v>223</v>
      </c>
      <c r="P44" s="180" t="s">
        <v>214</v>
      </c>
      <c r="Q44" s="181" t="s">
        <v>1093</v>
      </c>
      <c r="R44" s="179" t="s">
        <v>225</v>
      </c>
      <c r="S44" s="179" t="s">
        <v>205</v>
      </c>
      <c r="T44" s="179">
        <v>1</v>
      </c>
      <c r="U44" s="180" t="s">
        <v>214</v>
      </c>
      <c r="V44" s="189" t="s">
        <v>0</v>
      </c>
      <c r="W44" s="191" t="s">
        <v>205</v>
      </c>
      <c r="X44" s="191">
        <v>2</v>
      </c>
      <c r="Y44" s="191">
        <f t="shared" si="3"/>
        <v>5</v>
      </c>
      <c r="Z44" s="191">
        <v>2</v>
      </c>
      <c r="AA44" s="192" t="s">
        <v>207</v>
      </c>
      <c r="AB44" s="552" t="s">
        <v>1215</v>
      </c>
      <c r="AC44" s="552" t="s">
        <v>1215</v>
      </c>
      <c r="AD44" s="552" t="s">
        <v>1215</v>
      </c>
      <c r="AE44" s="552" t="s">
        <v>1215</v>
      </c>
      <c r="AF44" s="552" t="s">
        <v>1215</v>
      </c>
      <c r="AG44" s="552" t="s">
        <v>1215</v>
      </c>
      <c r="AH44" s="552" t="s">
        <v>1215</v>
      </c>
      <c r="AI44" s="439"/>
      <c r="AJ44" s="523"/>
      <c r="AK44" s="523"/>
      <c r="AL44" s="523"/>
      <c r="AM44" s="523"/>
      <c r="AN44" s="523"/>
      <c r="AO44" s="523"/>
      <c r="AP44" s="523"/>
      <c r="AQ44" s="523"/>
      <c r="AR44" s="578"/>
      <c r="AS44" s="552" t="s">
        <v>1198</v>
      </c>
      <c r="AT44" s="523"/>
      <c r="AU44" s="673"/>
    </row>
    <row r="45" spans="1:47" ht="12.75">
      <c r="A45" s="19">
        <v>40</v>
      </c>
      <c r="B45" s="175" t="s">
        <v>250</v>
      </c>
      <c r="C45" s="722"/>
      <c r="D45" s="176" t="s">
        <v>264</v>
      </c>
      <c r="E45" s="177">
        <v>269</v>
      </c>
      <c r="F45" s="593" t="s">
        <v>1092</v>
      </c>
      <c r="G45" s="594" t="str">
        <f t="shared" si="2"/>
        <v>010D</v>
      </c>
      <c r="H45" s="178">
        <v>5</v>
      </c>
      <c r="I45" s="178" t="s">
        <v>1090</v>
      </c>
      <c r="J45" s="179" t="s">
        <v>225</v>
      </c>
      <c r="K45" s="179">
        <v>8</v>
      </c>
      <c r="L45" s="179" t="s">
        <v>1100</v>
      </c>
      <c r="M45" s="179">
        <v>1</v>
      </c>
      <c r="N45" s="179">
        <v>2</v>
      </c>
      <c r="O45" s="179" t="s">
        <v>223</v>
      </c>
      <c r="P45" s="180" t="s">
        <v>213</v>
      </c>
      <c r="Q45" s="181" t="s">
        <v>1093</v>
      </c>
      <c r="R45" s="179" t="s">
        <v>225</v>
      </c>
      <c r="S45" s="179" t="s">
        <v>205</v>
      </c>
      <c r="T45" s="179">
        <v>1</v>
      </c>
      <c r="U45" s="180" t="s">
        <v>213</v>
      </c>
      <c r="V45" s="189" t="s">
        <v>0</v>
      </c>
      <c r="W45" s="189" t="s">
        <v>205</v>
      </c>
      <c r="X45" s="189">
        <v>2</v>
      </c>
      <c r="Y45" s="189">
        <f t="shared" si="3"/>
        <v>4</v>
      </c>
      <c r="Z45" s="189">
        <v>1</v>
      </c>
      <c r="AA45" s="190" t="s">
        <v>208</v>
      </c>
      <c r="AB45" s="552" t="s">
        <v>1215</v>
      </c>
      <c r="AC45" s="552" t="s">
        <v>1215</v>
      </c>
      <c r="AD45" s="552" t="s">
        <v>1215</v>
      </c>
      <c r="AE45" s="552" t="s">
        <v>1215</v>
      </c>
      <c r="AF45" s="552" t="s">
        <v>1215</v>
      </c>
      <c r="AG45" s="552" t="s">
        <v>1215</v>
      </c>
      <c r="AH45" s="552" t="s">
        <v>1215</v>
      </c>
      <c r="AI45" s="439"/>
      <c r="AJ45" s="523"/>
      <c r="AK45" s="523"/>
      <c r="AL45" s="523"/>
      <c r="AM45" s="523"/>
      <c r="AN45" s="523"/>
      <c r="AO45" s="523"/>
      <c r="AP45" s="523"/>
      <c r="AQ45" s="523"/>
      <c r="AR45" s="578"/>
      <c r="AS45" s="552" t="s">
        <v>1198</v>
      </c>
      <c r="AT45" s="523"/>
      <c r="AU45" s="503"/>
    </row>
    <row r="46" spans="1:47" ht="12.75">
      <c r="A46" s="19">
        <v>41</v>
      </c>
      <c r="B46" s="643" t="s">
        <v>1171</v>
      </c>
      <c r="C46" s="736" t="s">
        <v>1307</v>
      </c>
      <c r="D46" s="176" t="s">
        <v>264</v>
      </c>
      <c r="E46" s="177">
        <v>180</v>
      </c>
      <c r="F46" s="593" t="s">
        <v>1092</v>
      </c>
      <c r="G46" s="594" t="str">
        <f t="shared" si="2"/>
        <v>00B4</v>
      </c>
      <c r="H46" s="178">
        <v>1</v>
      </c>
      <c r="I46" s="178" t="s">
        <v>1090</v>
      </c>
      <c r="J46" s="179" t="s">
        <v>225</v>
      </c>
      <c r="K46" s="179">
        <v>8</v>
      </c>
      <c r="L46" s="179" t="s">
        <v>1100</v>
      </c>
      <c r="M46" s="179">
        <v>1</v>
      </c>
      <c r="N46" s="179">
        <v>1</v>
      </c>
      <c r="O46" s="179" t="s">
        <v>223</v>
      </c>
      <c r="P46" s="180" t="s">
        <v>212</v>
      </c>
      <c r="Q46" s="181" t="s">
        <v>1093</v>
      </c>
      <c r="R46" s="179" t="s">
        <v>225</v>
      </c>
      <c r="S46" s="179" t="s">
        <v>205</v>
      </c>
      <c r="T46" s="179">
        <v>1</v>
      </c>
      <c r="U46" s="180" t="s">
        <v>212</v>
      </c>
      <c r="V46" s="189" t="s">
        <v>0</v>
      </c>
      <c r="W46" s="189" t="s">
        <v>205</v>
      </c>
      <c r="X46" s="189">
        <v>2</v>
      </c>
      <c r="Y46" s="189">
        <f t="shared" si="3"/>
        <v>4</v>
      </c>
      <c r="Z46" s="189">
        <v>1</v>
      </c>
      <c r="AA46" s="190" t="s">
        <v>207</v>
      </c>
      <c r="AB46" s="552" t="s">
        <v>1215</v>
      </c>
      <c r="AC46" s="552" t="s">
        <v>1215</v>
      </c>
      <c r="AD46" s="552" t="s">
        <v>1215</v>
      </c>
      <c r="AE46" s="552" t="s">
        <v>1215</v>
      </c>
      <c r="AF46" s="552" t="s">
        <v>1215</v>
      </c>
      <c r="AG46" s="552" t="s">
        <v>1215</v>
      </c>
      <c r="AH46" s="552" t="s">
        <v>1215</v>
      </c>
      <c r="AI46" s="439"/>
      <c r="AJ46" s="523"/>
      <c r="AK46" s="523"/>
      <c r="AL46" s="523"/>
      <c r="AM46" s="523"/>
      <c r="AN46" s="523"/>
      <c r="AO46" s="523"/>
      <c r="AP46" s="523"/>
      <c r="AQ46" s="523"/>
      <c r="AR46" s="578"/>
      <c r="AS46" s="552" t="s">
        <v>1198</v>
      </c>
      <c r="AT46" s="523"/>
      <c r="AU46" s="598" t="s">
        <v>1226</v>
      </c>
    </row>
    <row r="47" spans="1:47" ht="12.75">
      <c r="A47" s="41"/>
      <c r="B47" s="42"/>
      <c r="C47" s="42"/>
      <c r="D47" s="43"/>
      <c r="E47" s="51"/>
      <c r="F47" s="51"/>
      <c r="G47" s="51"/>
      <c r="H47" s="51"/>
      <c r="I47" s="51"/>
      <c r="J47" s="41"/>
      <c r="K47" s="41"/>
      <c r="L47" s="41"/>
      <c r="M47" s="41"/>
      <c r="N47" s="41"/>
      <c r="O47" s="41"/>
      <c r="P47" s="46"/>
      <c r="Q47" s="47"/>
      <c r="R47" s="41"/>
      <c r="S47" s="41"/>
      <c r="T47" s="41"/>
      <c r="U47" s="46"/>
      <c r="V47" s="41"/>
      <c r="W47" s="41"/>
      <c r="X47" s="41"/>
      <c r="Y47" s="41"/>
      <c r="Z47" s="109"/>
      <c r="AA47" s="109"/>
      <c r="AB47" s="109"/>
      <c r="AC47" s="109"/>
      <c r="AD47" s="109"/>
      <c r="AE47" s="109"/>
      <c r="AF47" s="109"/>
      <c r="AG47" s="109"/>
      <c r="AH47" s="109"/>
      <c r="AI47" s="109"/>
      <c r="AJ47" s="109"/>
      <c r="AK47" s="109"/>
      <c r="AL47" s="109"/>
      <c r="AM47" s="109"/>
      <c r="AN47" s="109"/>
      <c r="AO47" s="109"/>
      <c r="AP47" s="109"/>
      <c r="AQ47" s="109"/>
      <c r="AR47" s="648"/>
      <c r="AS47" s="109"/>
      <c r="AT47" s="109"/>
      <c r="AU47" s="109"/>
    </row>
    <row r="48" spans="1:47" ht="12.75">
      <c r="A48" s="19">
        <v>42</v>
      </c>
      <c r="B48" s="175" t="s">
        <v>226</v>
      </c>
      <c r="C48" s="736" t="s">
        <v>1307</v>
      </c>
      <c r="D48" s="176" t="s">
        <v>264</v>
      </c>
      <c r="E48" s="177">
        <v>78</v>
      </c>
      <c r="F48" s="593" t="s">
        <v>1092</v>
      </c>
      <c r="G48" s="594" t="str">
        <f aca="true" t="shared" si="4" ref="G48:G68">DEC2HEX(E48,4)</f>
        <v>004E</v>
      </c>
      <c r="H48" s="178">
        <v>1</v>
      </c>
      <c r="I48" s="178" t="s">
        <v>1091</v>
      </c>
      <c r="J48" s="179" t="s">
        <v>224</v>
      </c>
      <c r="K48" s="179">
        <v>8</v>
      </c>
      <c r="L48" s="179" t="s">
        <v>1101</v>
      </c>
      <c r="M48" s="179">
        <v>1</v>
      </c>
      <c r="N48" s="179">
        <v>1</v>
      </c>
      <c r="O48" s="179" t="s">
        <v>223</v>
      </c>
      <c r="P48" s="180" t="s">
        <v>212</v>
      </c>
      <c r="Q48" s="181" t="s">
        <v>1093</v>
      </c>
      <c r="R48" s="179" t="s">
        <v>225</v>
      </c>
      <c r="S48" s="179" t="s">
        <v>205</v>
      </c>
      <c r="T48" s="179">
        <v>12</v>
      </c>
      <c r="U48" s="180" t="s">
        <v>212</v>
      </c>
      <c r="V48" s="189" t="s">
        <v>0</v>
      </c>
      <c r="W48" s="189" t="s">
        <v>205</v>
      </c>
      <c r="X48" s="189">
        <v>2</v>
      </c>
      <c r="Y48" s="189">
        <f aca="true" t="shared" si="5" ref="Y48:Y68">IF(Z48&lt;9,Z48+3,Z48+4)</f>
        <v>13</v>
      </c>
      <c r="Z48" s="189">
        <v>9</v>
      </c>
      <c r="AA48" s="190" t="s">
        <v>207</v>
      </c>
      <c r="AB48" s="522" t="s">
        <v>1175</v>
      </c>
      <c r="AC48" s="522" t="s">
        <v>1175</v>
      </c>
      <c r="AD48" s="522" t="s">
        <v>1175</v>
      </c>
      <c r="AE48" s="522" t="s">
        <v>1175</v>
      </c>
      <c r="AF48" s="522" t="s">
        <v>1175</v>
      </c>
      <c r="AG48" s="522" t="s">
        <v>1175</v>
      </c>
      <c r="AH48" s="522" t="s">
        <v>1175</v>
      </c>
      <c r="AI48" s="439"/>
      <c r="AJ48" s="523"/>
      <c r="AK48" s="523"/>
      <c r="AL48" s="523"/>
      <c r="AM48" s="523"/>
      <c r="AN48" s="523"/>
      <c r="AO48" s="523"/>
      <c r="AP48" s="523"/>
      <c r="AQ48" s="523"/>
      <c r="AR48" s="578"/>
      <c r="AS48" s="552" t="s">
        <v>1198</v>
      </c>
      <c r="AT48" s="523"/>
      <c r="AU48" s="503"/>
    </row>
    <row r="49" spans="1:47" ht="12.75">
      <c r="A49" s="19">
        <v>43</v>
      </c>
      <c r="B49" s="175" t="s">
        <v>227</v>
      </c>
      <c r="C49" s="722"/>
      <c r="D49" s="176" t="s">
        <v>264</v>
      </c>
      <c r="E49" s="177">
        <v>75</v>
      </c>
      <c r="F49" s="593" t="s">
        <v>1092</v>
      </c>
      <c r="G49" s="594" t="str">
        <f t="shared" si="4"/>
        <v>004B</v>
      </c>
      <c r="H49" s="178">
        <v>5</v>
      </c>
      <c r="I49" s="178" t="s">
        <v>1091</v>
      </c>
      <c r="J49" s="179" t="s">
        <v>224</v>
      </c>
      <c r="K49" s="179">
        <v>8</v>
      </c>
      <c r="L49" s="179" t="s">
        <v>1101</v>
      </c>
      <c r="M49" s="179">
        <v>1</v>
      </c>
      <c r="N49" s="179">
        <v>2</v>
      </c>
      <c r="O49" s="179" t="s">
        <v>223</v>
      </c>
      <c r="P49" s="180" t="s">
        <v>213</v>
      </c>
      <c r="Q49" s="181" t="s">
        <v>1093</v>
      </c>
      <c r="R49" s="179" t="s">
        <v>225</v>
      </c>
      <c r="S49" s="179" t="s">
        <v>205</v>
      </c>
      <c r="T49" s="179">
        <v>12</v>
      </c>
      <c r="U49" s="180" t="s">
        <v>213</v>
      </c>
      <c r="V49" s="189" t="s">
        <v>0</v>
      </c>
      <c r="W49" s="189" t="s">
        <v>205</v>
      </c>
      <c r="X49" s="189">
        <v>2</v>
      </c>
      <c r="Y49" s="189">
        <f t="shared" si="5"/>
        <v>13</v>
      </c>
      <c r="Z49" s="189">
        <v>9</v>
      </c>
      <c r="AA49" s="190" t="s">
        <v>208</v>
      </c>
      <c r="AB49" s="522" t="s">
        <v>1175</v>
      </c>
      <c r="AC49" s="522" t="s">
        <v>1175</v>
      </c>
      <c r="AD49" s="522" t="s">
        <v>1175</v>
      </c>
      <c r="AE49" s="522" t="s">
        <v>1175</v>
      </c>
      <c r="AF49" s="522" t="s">
        <v>1175</v>
      </c>
      <c r="AG49" s="522" t="s">
        <v>1175</v>
      </c>
      <c r="AH49" s="522" t="s">
        <v>1175</v>
      </c>
      <c r="AI49" s="439"/>
      <c r="AJ49" s="523"/>
      <c r="AK49" s="523"/>
      <c r="AL49" s="523"/>
      <c r="AM49" s="523"/>
      <c r="AN49" s="523"/>
      <c r="AO49" s="523"/>
      <c r="AP49" s="523"/>
      <c r="AQ49" s="523"/>
      <c r="AR49" s="578"/>
      <c r="AS49" s="552" t="s">
        <v>1198</v>
      </c>
      <c r="AT49" s="523"/>
      <c r="AU49" s="503"/>
    </row>
    <row r="50" spans="1:47" ht="12.75">
      <c r="A50" s="19">
        <v>44</v>
      </c>
      <c r="B50" s="175" t="s">
        <v>228</v>
      </c>
      <c r="C50" s="722"/>
      <c r="D50" s="176" t="s">
        <v>264</v>
      </c>
      <c r="E50" s="177">
        <v>6</v>
      </c>
      <c r="F50" s="593" t="s">
        <v>1092</v>
      </c>
      <c r="G50" s="594" t="str">
        <f t="shared" si="4"/>
        <v>0006</v>
      </c>
      <c r="H50" s="178">
        <v>8</v>
      </c>
      <c r="I50" s="178" t="s">
        <v>1091</v>
      </c>
      <c r="J50" s="179" t="s">
        <v>224</v>
      </c>
      <c r="K50" s="179">
        <v>8</v>
      </c>
      <c r="L50" s="179" t="s">
        <v>1101</v>
      </c>
      <c r="M50" s="179">
        <v>1</v>
      </c>
      <c r="N50" s="179">
        <v>3</v>
      </c>
      <c r="O50" s="179" t="s">
        <v>223</v>
      </c>
      <c r="P50" s="180" t="s">
        <v>214</v>
      </c>
      <c r="Q50" s="181" t="s">
        <v>1093</v>
      </c>
      <c r="R50" s="179" t="s">
        <v>225</v>
      </c>
      <c r="S50" s="179" t="s">
        <v>205</v>
      </c>
      <c r="T50" s="179">
        <v>12</v>
      </c>
      <c r="U50" s="180" t="s">
        <v>214</v>
      </c>
      <c r="V50" s="189" t="s">
        <v>0</v>
      </c>
      <c r="W50" s="189" t="s">
        <v>205</v>
      </c>
      <c r="X50" s="189">
        <v>2</v>
      </c>
      <c r="Y50" s="189">
        <f t="shared" si="5"/>
        <v>14</v>
      </c>
      <c r="Z50" s="189">
        <v>10</v>
      </c>
      <c r="AA50" s="190" t="s">
        <v>207</v>
      </c>
      <c r="AB50" s="522" t="s">
        <v>1175</v>
      </c>
      <c r="AC50" s="522" t="s">
        <v>1175</v>
      </c>
      <c r="AD50" s="522" t="s">
        <v>1175</v>
      </c>
      <c r="AE50" s="522" t="s">
        <v>1175</v>
      </c>
      <c r="AF50" s="522" t="s">
        <v>1175</v>
      </c>
      <c r="AG50" s="522" t="s">
        <v>1175</v>
      </c>
      <c r="AH50" s="522" t="s">
        <v>1175</v>
      </c>
      <c r="AI50" s="439"/>
      <c r="AJ50" s="523"/>
      <c r="AK50" s="523"/>
      <c r="AL50" s="523"/>
      <c r="AM50" s="523"/>
      <c r="AN50" s="523"/>
      <c r="AO50" s="523"/>
      <c r="AP50" s="523"/>
      <c r="AQ50" s="523"/>
      <c r="AR50" s="578"/>
      <c r="AS50" s="552" t="s">
        <v>1198</v>
      </c>
      <c r="AT50" s="523"/>
      <c r="AU50" s="672"/>
    </row>
    <row r="51" spans="1:47" ht="12.75">
      <c r="A51" s="721">
        <v>45</v>
      </c>
      <c r="B51" s="175" t="s">
        <v>229</v>
      </c>
      <c r="C51" s="722"/>
      <c r="D51" s="176" t="s">
        <v>264</v>
      </c>
      <c r="E51" s="177">
        <v>528</v>
      </c>
      <c r="F51" s="593" t="s">
        <v>1092</v>
      </c>
      <c r="G51" s="594" t="str">
        <f t="shared" si="4"/>
        <v>0210</v>
      </c>
      <c r="H51" s="178">
        <v>4</v>
      </c>
      <c r="I51" s="178" t="s">
        <v>1091</v>
      </c>
      <c r="J51" s="179" t="s">
        <v>224</v>
      </c>
      <c r="K51" s="179">
        <v>8</v>
      </c>
      <c r="L51" s="179" t="s">
        <v>1101</v>
      </c>
      <c r="M51" s="179">
        <v>1</v>
      </c>
      <c r="N51" s="179">
        <v>4</v>
      </c>
      <c r="O51" s="179" t="s">
        <v>223</v>
      </c>
      <c r="P51" s="180" t="s">
        <v>210</v>
      </c>
      <c r="Q51" s="181" t="s">
        <v>1093</v>
      </c>
      <c r="R51" s="179" t="s">
        <v>225</v>
      </c>
      <c r="S51" s="179" t="s">
        <v>205</v>
      </c>
      <c r="T51" s="179">
        <v>12</v>
      </c>
      <c r="U51" s="180" t="s">
        <v>210</v>
      </c>
      <c r="V51" s="189" t="s">
        <v>0</v>
      </c>
      <c r="W51" s="189" t="s">
        <v>205</v>
      </c>
      <c r="X51" s="189">
        <v>2</v>
      </c>
      <c r="Y51" s="189">
        <f t="shared" si="5"/>
        <v>14</v>
      </c>
      <c r="Z51" s="189">
        <v>10</v>
      </c>
      <c r="AA51" s="190" t="s">
        <v>208</v>
      </c>
      <c r="AB51" s="522" t="s">
        <v>1175</v>
      </c>
      <c r="AC51" s="522" t="s">
        <v>1175</v>
      </c>
      <c r="AD51" s="522" t="s">
        <v>1175</v>
      </c>
      <c r="AE51" s="522" t="s">
        <v>1175</v>
      </c>
      <c r="AF51" s="522" t="s">
        <v>1175</v>
      </c>
      <c r="AG51" s="522" t="s">
        <v>1175</v>
      </c>
      <c r="AH51" s="522" t="s">
        <v>1175</v>
      </c>
      <c r="AI51" s="439"/>
      <c r="AJ51" s="523"/>
      <c r="AK51" s="523"/>
      <c r="AL51" s="523"/>
      <c r="AM51" s="523"/>
      <c r="AN51" s="523"/>
      <c r="AO51" s="523"/>
      <c r="AP51" s="523"/>
      <c r="AQ51" s="523"/>
      <c r="AR51" s="578"/>
      <c r="AS51" s="552" t="s">
        <v>1198</v>
      </c>
      <c r="AT51" s="523"/>
      <c r="AU51" s="673" t="s">
        <v>1317</v>
      </c>
    </row>
    <row r="52" spans="1:47" ht="12.75">
      <c r="A52" s="19">
        <v>46</v>
      </c>
      <c r="B52" s="175" t="s">
        <v>230</v>
      </c>
      <c r="C52" s="736" t="s">
        <v>1307</v>
      </c>
      <c r="D52" s="176" t="s">
        <v>264</v>
      </c>
      <c r="E52" s="177">
        <v>71</v>
      </c>
      <c r="F52" s="593" t="s">
        <v>1092</v>
      </c>
      <c r="G52" s="594" t="str">
        <f t="shared" si="4"/>
        <v>0047</v>
      </c>
      <c r="H52" s="178">
        <v>7</v>
      </c>
      <c r="I52" s="178" t="s">
        <v>1091</v>
      </c>
      <c r="J52" s="179" t="s">
        <v>224</v>
      </c>
      <c r="K52" s="179">
        <v>8</v>
      </c>
      <c r="L52" s="179" t="s">
        <v>1101</v>
      </c>
      <c r="M52" s="179">
        <v>1</v>
      </c>
      <c r="N52" s="179">
        <v>5</v>
      </c>
      <c r="O52" s="497" t="s">
        <v>223</v>
      </c>
      <c r="P52" s="498" t="s">
        <v>215</v>
      </c>
      <c r="Q52" s="181" t="s">
        <v>1093</v>
      </c>
      <c r="R52" s="179" t="s">
        <v>225</v>
      </c>
      <c r="S52" s="179" t="s">
        <v>205</v>
      </c>
      <c r="T52" s="497">
        <v>12</v>
      </c>
      <c r="U52" s="498" t="s">
        <v>215</v>
      </c>
      <c r="V52" s="189" t="s">
        <v>0</v>
      </c>
      <c r="W52" s="189" t="s">
        <v>205</v>
      </c>
      <c r="X52" s="189">
        <v>2</v>
      </c>
      <c r="Y52" s="189">
        <f t="shared" si="5"/>
        <v>15</v>
      </c>
      <c r="Z52" s="189">
        <v>11</v>
      </c>
      <c r="AA52" s="190" t="s">
        <v>207</v>
      </c>
      <c r="AB52" s="522" t="s">
        <v>1175</v>
      </c>
      <c r="AC52" s="522" t="s">
        <v>1175</v>
      </c>
      <c r="AD52" s="522" t="s">
        <v>1175</v>
      </c>
      <c r="AE52" s="522" t="s">
        <v>1175</v>
      </c>
      <c r="AF52" s="522" t="s">
        <v>1175</v>
      </c>
      <c r="AG52" s="522" t="s">
        <v>1175</v>
      </c>
      <c r="AH52" s="522" t="s">
        <v>1175</v>
      </c>
      <c r="AJ52" s="523"/>
      <c r="AK52" s="523"/>
      <c r="AL52" s="523"/>
      <c r="AM52" s="523"/>
      <c r="AN52" s="523"/>
      <c r="AO52" s="523"/>
      <c r="AP52" s="523"/>
      <c r="AQ52" s="523"/>
      <c r="AR52" s="591" t="s">
        <v>1229</v>
      </c>
      <c r="AS52" s="552" t="s">
        <v>1198</v>
      </c>
      <c r="AT52" s="523"/>
      <c r="AU52" s="591" t="s">
        <v>1242</v>
      </c>
    </row>
    <row r="53" spans="1:47" ht="12.75">
      <c r="A53" s="19">
        <v>47</v>
      </c>
      <c r="B53" s="175" t="s">
        <v>231</v>
      </c>
      <c r="C53" s="736" t="s">
        <v>1307</v>
      </c>
      <c r="D53" s="176" t="s">
        <v>264</v>
      </c>
      <c r="E53" s="177">
        <v>287</v>
      </c>
      <c r="F53" s="593" t="s">
        <v>1092</v>
      </c>
      <c r="G53" s="594" t="str">
        <f t="shared" si="4"/>
        <v>011F</v>
      </c>
      <c r="H53" s="178">
        <v>4</v>
      </c>
      <c r="I53" s="178" t="s">
        <v>1091</v>
      </c>
      <c r="J53" s="179" t="s">
        <v>224</v>
      </c>
      <c r="K53" s="179">
        <v>8</v>
      </c>
      <c r="L53" s="179" t="s">
        <v>1101</v>
      </c>
      <c r="M53" s="179">
        <v>1</v>
      </c>
      <c r="N53" s="179">
        <v>6</v>
      </c>
      <c r="O53" s="179" t="s">
        <v>223</v>
      </c>
      <c r="P53" s="180" t="s">
        <v>216</v>
      </c>
      <c r="Q53" s="181" t="s">
        <v>1093</v>
      </c>
      <c r="R53" s="179" t="s">
        <v>225</v>
      </c>
      <c r="S53" s="179" t="s">
        <v>205</v>
      </c>
      <c r="T53" s="179">
        <v>12</v>
      </c>
      <c r="U53" s="180" t="s">
        <v>216</v>
      </c>
      <c r="V53" s="189" t="s">
        <v>0</v>
      </c>
      <c r="W53" s="189" t="s">
        <v>205</v>
      </c>
      <c r="X53" s="189">
        <v>2</v>
      </c>
      <c r="Y53" s="189">
        <f t="shared" si="5"/>
        <v>15</v>
      </c>
      <c r="Z53" s="189">
        <v>11</v>
      </c>
      <c r="AA53" s="190" t="s">
        <v>208</v>
      </c>
      <c r="AB53" s="522" t="s">
        <v>1175</v>
      </c>
      <c r="AC53" s="522" t="s">
        <v>1175</v>
      </c>
      <c r="AD53" s="522" t="s">
        <v>1175</v>
      </c>
      <c r="AE53" s="522" t="s">
        <v>1175</v>
      </c>
      <c r="AF53" s="522" t="s">
        <v>1175</v>
      </c>
      <c r="AG53" s="522" t="s">
        <v>1175</v>
      </c>
      <c r="AH53" s="522" t="s">
        <v>1175</v>
      </c>
      <c r="AI53" s="439"/>
      <c r="AJ53" s="523"/>
      <c r="AK53" s="523"/>
      <c r="AL53" s="523"/>
      <c r="AM53" s="523"/>
      <c r="AN53" s="523"/>
      <c r="AO53" s="523"/>
      <c r="AP53" s="523"/>
      <c r="AQ53" s="523"/>
      <c r="AR53" s="578"/>
      <c r="AS53" s="552" t="s">
        <v>1198</v>
      </c>
      <c r="AT53" s="671"/>
      <c r="AU53" s="672" t="s">
        <v>1243</v>
      </c>
    </row>
    <row r="54" spans="1:47" ht="12.75">
      <c r="A54" s="19">
        <v>48</v>
      </c>
      <c r="B54" s="175" t="s">
        <v>232</v>
      </c>
      <c r="C54" s="736" t="s">
        <v>1307</v>
      </c>
      <c r="D54" s="176" t="s">
        <v>264</v>
      </c>
      <c r="E54" s="177">
        <v>278</v>
      </c>
      <c r="F54" s="593" t="s">
        <v>1092</v>
      </c>
      <c r="G54" s="594" t="str">
        <f t="shared" si="4"/>
        <v>0116</v>
      </c>
      <c r="H54" s="178">
        <v>1</v>
      </c>
      <c r="I54" s="178" t="s">
        <v>1091</v>
      </c>
      <c r="J54" s="179" t="s">
        <v>224</v>
      </c>
      <c r="K54" s="179">
        <v>8</v>
      </c>
      <c r="L54" s="179" t="s">
        <v>1101</v>
      </c>
      <c r="M54" s="179">
        <v>1</v>
      </c>
      <c r="N54" s="179">
        <v>7</v>
      </c>
      <c r="O54" s="179" t="s">
        <v>223</v>
      </c>
      <c r="P54" s="180" t="s">
        <v>217</v>
      </c>
      <c r="Q54" s="181" t="s">
        <v>1093</v>
      </c>
      <c r="R54" s="179" t="s">
        <v>225</v>
      </c>
      <c r="S54" s="179" t="s">
        <v>205</v>
      </c>
      <c r="T54" s="179">
        <v>11</v>
      </c>
      <c r="U54" s="180" t="s">
        <v>212</v>
      </c>
      <c r="V54" s="189" t="s">
        <v>0</v>
      </c>
      <c r="W54" s="189" t="s">
        <v>205</v>
      </c>
      <c r="X54" s="189">
        <v>2</v>
      </c>
      <c r="Y54" s="189">
        <f t="shared" si="5"/>
        <v>16</v>
      </c>
      <c r="Z54" s="189">
        <v>12</v>
      </c>
      <c r="AA54" s="190" t="s">
        <v>207</v>
      </c>
      <c r="AB54" s="522" t="s">
        <v>1175</v>
      </c>
      <c r="AC54" s="522" t="s">
        <v>1175</v>
      </c>
      <c r="AD54" s="522" t="s">
        <v>1175</v>
      </c>
      <c r="AE54" s="522" t="s">
        <v>1175</v>
      </c>
      <c r="AF54" s="522" t="s">
        <v>1175</v>
      </c>
      <c r="AG54" s="522" t="s">
        <v>1175</v>
      </c>
      <c r="AH54" s="522" t="s">
        <v>1175</v>
      </c>
      <c r="AI54" s="439"/>
      <c r="AJ54" s="523"/>
      <c r="AK54" s="523"/>
      <c r="AL54" s="523"/>
      <c r="AM54" s="523"/>
      <c r="AN54" s="523"/>
      <c r="AO54" s="523"/>
      <c r="AP54" s="523"/>
      <c r="AQ54" s="523"/>
      <c r="AR54" s="578"/>
      <c r="AS54" s="552" t="s">
        <v>1198</v>
      </c>
      <c r="AT54" s="523"/>
      <c r="AU54" s="503"/>
    </row>
    <row r="55" spans="1:47" ht="12.75">
      <c r="A55" s="19">
        <v>49</v>
      </c>
      <c r="B55" s="199" t="s">
        <v>233</v>
      </c>
      <c r="C55" s="756" t="s">
        <v>1307</v>
      </c>
      <c r="D55" s="200" t="s">
        <v>264</v>
      </c>
      <c r="E55" s="201">
        <v>209</v>
      </c>
      <c r="F55" s="592" t="s">
        <v>1092</v>
      </c>
      <c r="G55" s="526" t="str">
        <f t="shared" si="4"/>
        <v>00D1</v>
      </c>
      <c r="H55" s="202">
        <v>8</v>
      </c>
      <c r="I55" s="202" t="s">
        <v>1091</v>
      </c>
      <c r="J55" s="203" t="s">
        <v>224</v>
      </c>
      <c r="K55" s="203">
        <v>8</v>
      </c>
      <c r="L55" s="203" t="s">
        <v>1101</v>
      </c>
      <c r="M55" s="203">
        <v>1</v>
      </c>
      <c r="N55" s="203">
        <v>8</v>
      </c>
      <c r="O55" s="203" t="s">
        <v>223</v>
      </c>
      <c r="P55" s="204" t="s">
        <v>218</v>
      </c>
      <c r="Q55" s="205" t="s">
        <v>1093</v>
      </c>
      <c r="R55" s="203" t="s">
        <v>225</v>
      </c>
      <c r="S55" s="203" t="s">
        <v>205</v>
      </c>
      <c r="T55" s="203">
        <v>11</v>
      </c>
      <c r="U55" s="204" t="s">
        <v>213</v>
      </c>
      <c r="V55" s="206" t="s">
        <v>0</v>
      </c>
      <c r="W55" s="206" t="s">
        <v>199</v>
      </c>
      <c r="X55" s="206">
        <v>3</v>
      </c>
      <c r="Y55" s="206">
        <f t="shared" si="5"/>
        <v>4</v>
      </c>
      <c r="Z55" s="206">
        <v>1</v>
      </c>
      <c r="AA55" s="207" t="s">
        <v>207</v>
      </c>
      <c r="AB55" s="522" t="s">
        <v>1175</v>
      </c>
      <c r="AC55" s="522" t="s">
        <v>1175</v>
      </c>
      <c r="AD55" s="522" t="s">
        <v>1175</v>
      </c>
      <c r="AE55" s="522" t="s">
        <v>1175</v>
      </c>
      <c r="AF55" s="522" t="s">
        <v>1175</v>
      </c>
      <c r="AG55" s="522" t="s">
        <v>1175</v>
      </c>
      <c r="AH55" s="522" t="s">
        <v>1175</v>
      </c>
      <c r="AI55" s="439"/>
      <c r="AJ55" s="523"/>
      <c r="AK55" s="523"/>
      <c r="AL55" s="523"/>
      <c r="AM55" s="523"/>
      <c r="AN55" s="523"/>
      <c r="AO55" s="523"/>
      <c r="AP55" s="523"/>
      <c r="AQ55" s="523"/>
      <c r="AR55" s="578"/>
      <c r="AS55" s="552" t="s">
        <v>1198</v>
      </c>
      <c r="AT55" s="523"/>
      <c r="AU55" s="503"/>
    </row>
    <row r="56" spans="1:47" ht="12.75">
      <c r="A56" s="19">
        <v>50</v>
      </c>
      <c r="B56" s="199" t="s">
        <v>234</v>
      </c>
      <c r="C56" s="703"/>
      <c r="D56" s="200" t="s">
        <v>264</v>
      </c>
      <c r="E56" s="201">
        <v>233</v>
      </c>
      <c r="F56" s="592" t="s">
        <v>1092</v>
      </c>
      <c r="G56" s="526" t="str">
        <f t="shared" si="4"/>
        <v>00E9</v>
      </c>
      <c r="H56" s="202">
        <v>6</v>
      </c>
      <c r="I56" s="202" t="s">
        <v>1091</v>
      </c>
      <c r="J56" s="203" t="s">
        <v>224</v>
      </c>
      <c r="K56" s="203">
        <v>8</v>
      </c>
      <c r="L56" s="203" t="s">
        <v>1101</v>
      </c>
      <c r="M56" s="203">
        <v>1</v>
      </c>
      <c r="N56" s="203">
        <v>9</v>
      </c>
      <c r="O56" s="203" t="s">
        <v>223</v>
      </c>
      <c r="P56" s="204" t="s">
        <v>219</v>
      </c>
      <c r="Q56" s="205" t="s">
        <v>1093</v>
      </c>
      <c r="R56" s="203" t="s">
        <v>225</v>
      </c>
      <c r="S56" s="203" t="s">
        <v>205</v>
      </c>
      <c r="T56" s="203">
        <v>11</v>
      </c>
      <c r="U56" s="204" t="s">
        <v>214</v>
      </c>
      <c r="V56" s="206" t="s">
        <v>0</v>
      </c>
      <c r="W56" s="206" t="s">
        <v>199</v>
      </c>
      <c r="X56" s="206">
        <v>3</v>
      </c>
      <c r="Y56" s="206">
        <f t="shared" si="5"/>
        <v>4</v>
      </c>
      <c r="Z56" s="206">
        <v>1</v>
      </c>
      <c r="AA56" s="207" t="s">
        <v>208</v>
      </c>
      <c r="AB56" s="522" t="s">
        <v>1175</v>
      </c>
      <c r="AC56" s="522" t="s">
        <v>1175</v>
      </c>
      <c r="AD56" s="522" t="s">
        <v>1175</v>
      </c>
      <c r="AE56" s="522" t="s">
        <v>1175</v>
      </c>
      <c r="AF56" s="522" t="s">
        <v>1175</v>
      </c>
      <c r="AG56" s="522" t="s">
        <v>1175</v>
      </c>
      <c r="AH56" s="522" t="s">
        <v>1175</v>
      </c>
      <c r="AI56" s="595"/>
      <c r="AJ56" s="523"/>
      <c r="AK56" s="523"/>
      <c r="AL56" s="523"/>
      <c r="AM56" s="523"/>
      <c r="AN56" s="523"/>
      <c r="AO56" s="523"/>
      <c r="AP56" s="523"/>
      <c r="AQ56" s="523"/>
      <c r="AR56" s="578"/>
      <c r="AS56" s="552" t="s">
        <v>1198</v>
      </c>
      <c r="AT56" s="523"/>
      <c r="AU56" s="672"/>
    </row>
    <row r="57" spans="1:47" ht="12.75">
      <c r="A57" s="19">
        <v>51</v>
      </c>
      <c r="B57" s="175" t="s">
        <v>235</v>
      </c>
      <c r="C57" s="736" t="s">
        <v>1307</v>
      </c>
      <c r="D57" s="176" t="s">
        <v>264</v>
      </c>
      <c r="E57" s="177">
        <v>267</v>
      </c>
      <c r="F57" s="593" t="s">
        <v>1092</v>
      </c>
      <c r="G57" s="594" t="str">
        <f t="shared" si="4"/>
        <v>010B</v>
      </c>
      <c r="H57" s="178">
        <v>6</v>
      </c>
      <c r="I57" s="178" t="s">
        <v>1091</v>
      </c>
      <c r="J57" s="179" t="s">
        <v>224</v>
      </c>
      <c r="K57" s="179">
        <v>8</v>
      </c>
      <c r="L57" s="179" t="s">
        <v>1101</v>
      </c>
      <c r="M57" s="179">
        <v>1</v>
      </c>
      <c r="N57" s="179">
        <v>10</v>
      </c>
      <c r="O57" s="179" t="s">
        <v>223</v>
      </c>
      <c r="P57" s="180" t="s">
        <v>220</v>
      </c>
      <c r="Q57" s="181" t="s">
        <v>1093</v>
      </c>
      <c r="R57" s="179" t="s">
        <v>225</v>
      </c>
      <c r="S57" s="179" t="s">
        <v>205</v>
      </c>
      <c r="T57" s="179">
        <v>11</v>
      </c>
      <c r="U57" s="180" t="s">
        <v>210</v>
      </c>
      <c r="V57" s="189" t="s">
        <v>0</v>
      </c>
      <c r="W57" s="189" t="s">
        <v>205</v>
      </c>
      <c r="X57" s="189">
        <v>2</v>
      </c>
      <c r="Y57" s="189">
        <f t="shared" si="5"/>
        <v>16</v>
      </c>
      <c r="Z57" s="189">
        <v>12</v>
      </c>
      <c r="AA57" s="190" t="s">
        <v>208</v>
      </c>
      <c r="AB57" s="522" t="s">
        <v>1175</v>
      </c>
      <c r="AC57" s="522" t="s">
        <v>1175</v>
      </c>
      <c r="AD57" s="522" t="s">
        <v>1175</v>
      </c>
      <c r="AE57" s="522" t="s">
        <v>1175</v>
      </c>
      <c r="AF57" s="522" t="s">
        <v>1175</v>
      </c>
      <c r="AG57" s="522" t="s">
        <v>1175</v>
      </c>
      <c r="AH57" s="522" t="s">
        <v>1175</v>
      </c>
      <c r="AI57" s="439"/>
      <c r="AJ57" s="523"/>
      <c r="AK57" s="523"/>
      <c r="AL57" s="523"/>
      <c r="AM57" s="523"/>
      <c r="AN57" s="523"/>
      <c r="AO57" s="523"/>
      <c r="AP57" s="523"/>
      <c r="AQ57" s="523"/>
      <c r="AR57" s="578"/>
      <c r="AS57" s="552" t="s">
        <v>1198</v>
      </c>
      <c r="AT57" s="523"/>
      <c r="AU57" s="503"/>
    </row>
    <row r="58" spans="1:47" ht="12.75">
      <c r="A58" s="19">
        <v>52</v>
      </c>
      <c r="B58" s="175" t="s">
        <v>236</v>
      </c>
      <c r="C58" s="736" t="s">
        <v>1307</v>
      </c>
      <c r="D58" s="176" t="s">
        <v>264</v>
      </c>
      <c r="E58" s="177">
        <v>29</v>
      </c>
      <c r="F58" s="593" t="s">
        <v>1092</v>
      </c>
      <c r="G58" s="594" t="str">
        <f t="shared" si="4"/>
        <v>001D</v>
      </c>
      <c r="H58" s="178">
        <v>6</v>
      </c>
      <c r="I58" s="178" t="s">
        <v>1091</v>
      </c>
      <c r="J58" s="179" t="s">
        <v>224</v>
      </c>
      <c r="K58" s="179">
        <v>8</v>
      </c>
      <c r="L58" s="179" t="s">
        <v>1101</v>
      </c>
      <c r="M58" s="179">
        <v>2</v>
      </c>
      <c r="N58" s="179">
        <v>1</v>
      </c>
      <c r="O58" s="179" t="s">
        <v>223</v>
      </c>
      <c r="P58" s="180" t="s">
        <v>221</v>
      </c>
      <c r="Q58" s="181" t="s">
        <v>1093</v>
      </c>
      <c r="R58" s="179" t="s">
        <v>225</v>
      </c>
      <c r="S58" s="179" t="s">
        <v>205</v>
      </c>
      <c r="T58" s="179">
        <v>11</v>
      </c>
      <c r="U58" s="180" t="s">
        <v>215</v>
      </c>
      <c r="V58" s="189" t="s">
        <v>0</v>
      </c>
      <c r="W58" s="189" t="s">
        <v>205</v>
      </c>
      <c r="X58" s="189">
        <v>2</v>
      </c>
      <c r="Y58" s="189">
        <f t="shared" si="5"/>
        <v>17</v>
      </c>
      <c r="Z58" s="189">
        <v>13</v>
      </c>
      <c r="AA58" s="190" t="s">
        <v>207</v>
      </c>
      <c r="AB58" s="522" t="s">
        <v>1175</v>
      </c>
      <c r="AC58" s="522" t="s">
        <v>1175</v>
      </c>
      <c r="AD58" s="522" t="s">
        <v>1175</v>
      </c>
      <c r="AE58" s="522" t="s">
        <v>1175</v>
      </c>
      <c r="AF58" s="522" t="s">
        <v>1175</v>
      </c>
      <c r="AG58" s="522" t="s">
        <v>1175</v>
      </c>
      <c r="AH58" s="522" t="s">
        <v>1175</v>
      </c>
      <c r="AI58" s="439"/>
      <c r="AJ58" s="523"/>
      <c r="AK58" s="523"/>
      <c r="AL58" s="523"/>
      <c r="AM58" s="523"/>
      <c r="AN58" s="523"/>
      <c r="AO58" s="523"/>
      <c r="AP58" s="523"/>
      <c r="AQ58" s="523"/>
      <c r="AR58" s="578"/>
      <c r="AS58" s="552" t="s">
        <v>1198</v>
      </c>
      <c r="AT58" s="523"/>
      <c r="AU58" s="503"/>
    </row>
    <row r="59" spans="1:47" ht="12.75">
      <c r="A59" s="721">
        <v>53</v>
      </c>
      <c r="B59" s="199" t="s">
        <v>237</v>
      </c>
      <c r="C59" s="756" t="s">
        <v>1307</v>
      </c>
      <c r="D59" s="200" t="s">
        <v>264</v>
      </c>
      <c r="E59" s="201">
        <v>27</v>
      </c>
      <c r="F59" s="592" t="s">
        <v>1092</v>
      </c>
      <c r="G59" s="526" t="str">
        <f t="shared" si="4"/>
        <v>001B</v>
      </c>
      <c r="H59" s="202">
        <v>6</v>
      </c>
      <c r="I59" s="202" t="s">
        <v>1091</v>
      </c>
      <c r="J59" s="203" t="s">
        <v>224</v>
      </c>
      <c r="K59" s="203">
        <v>8</v>
      </c>
      <c r="L59" s="203" t="s">
        <v>1101</v>
      </c>
      <c r="M59" s="203">
        <v>2</v>
      </c>
      <c r="N59" s="203">
        <v>2</v>
      </c>
      <c r="O59" s="203" t="s">
        <v>223</v>
      </c>
      <c r="P59" s="204" t="s">
        <v>222</v>
      </c>
      <c r="Q59" s="205" t="s">
        <v>1093</v>
      </c>
      <c r="R59" s="203" t="s">
        <v>225</v>
      </c>
      <c r="S59" s="203" t="s">
        <v>205</v>
      </c>
      <c r="T59" s="203">
        <v>11</v>
      </c>
      <c r="U59" s="204" t="s">
        <v>216</v>
      </c>
      <c r="V59" s="206" t="s">
        <v>0</v>
      </c>
      <c r="W59" s="206" t="s">
        <v>199</v>
      </c>
      <c r="X59" s="206">
        <v>3</v>
      </c>
      <c r="Y59" s="206">
        <f t="shared" si="5"/>
        <v>5</v>
      </c>
      <c r="Z59" s="206">
        <v>2</v>
      </c>
      <c r="AA59" s="207" t="s">
        <v>207</v>
      </c>
      <c r="AB59" s="522" t="s">
        <v>1175</v>
      </c>
      <c r="AC59" s="522" t="s">
        <v>1175</v>
      </c>
      <c r="AD59" s="522" t="s">
        <v>1175</v>
      </c>
      <c r="AE59" s="522" t="s">
        <v>1175</v>
      </c>
      <c r="AF59" s="522" t="s">
        <v>1175</v>
      </c>
      <c r="AG59" s="522" t="s">
        <v>1175</v>
      </c>
      <c r="AH59" s="522" t="s">
        <v>1175</v>
      </c>
      <c r="AI59" s="121"/>
      <c r="AJ59" s="523"/>
      <c r="AK59" s="523"/>
      <c r="AL59" s="523"/>
      <c r="AM59" s="523"/>
      <c r="AN59" s="523"/>
      <c r="AO59" s="523"/>
      <c r="AP59" s="523"/>
      <c r="AQ59" s="523"/>
      <c r="AR59" s="591" t="s">
        <v>1229</v>
      </c>
      <c r="AS59" s="552" t="s">
        <v>1198</v>
      </c>
      <c r="AT59" s="523"/>
      <c r="AU59" s="672" t="s">
        <v>1244</v>
      </c>
    </row>
    <row r="60" spans="1:47" ht="12.75">
      <c r="A60" s="721">
        <v>54</v>
      </c>
      <c r="B60" s="199" t="s">
        <v>238</v>
      </c>
      <c r="C60" s="757" t="s">
        <v>1307</v>
      </c>
      <c r="D60" s="200" t="s">
        <v>264</v>
      </c>
      <c r="E60" s="201">
        <v>26</v>
      </c>
      <c r="F60" s="592" t="s">
        <v>1092</v>
      </c>
      <c r="G60" s="526" t="str">
        <f t="shared" si="4"/>
        <v>001A</v>
      </c>
      <c r="H60" s="202">
        <v>6</v>
      </c>
      <c r="I60" s="202" t="s">
        <v>1091</v>
      </c>
      <c r="J60" s="203" t="s">
        <v>224</v>
      </c>
      <c r="K60" s="203">
        <v>8</v>
      </c>
      <c r="L60" s="203" t="s">
        <v>1101</v>
      </c>
      <c r="M60" s="203">
        <v>2</v>
      </c>
      <c r="N60" s="203">
        <v>3</v>
      </c>
      <c r="O60" s="203" t="s">
        <v>205</v>
      </c>
      <c r="P60" s="204" t="s">
        <v>212</v>
      </c>
      <c r="Q60" s="205" t="s">
        <v>1093</v>
      </c>
      <c r="R60" s="203" t="s">
        <v>225</v>
      </c>
      <c r="S60" s="203" t="s">
        <v>205</v>
      </c>
      <c r="T60" s="203">
        <v>10</v>
      </c>
      <c r="U60" s="204" t="s">
        <v>212</v>
      </c>
      <c r="V60" s="206" t="s">
        <v>0</v>
      </c>
      <c r="W60" s="206" t="s">
        <v>199</v>
      </c>
      <c r="X60" s="206">
        <v>3</v>
      </c>
      <c r="Y60" s="206">
        <f t="shared" si="5"/>
        <v>5</v>
      </c>
      <c r="Z60" s="206">
        <v>2</v>
      </c>
      <c r="AA60" s="207" t="s">
        <v>208</v>
      </c>
      <c r="AB60" s="522" t="s">
        <v>1175</v>
      </c>
      <c r="AC60" s="522" t="s">
        <v>1175</v>
      </c>
      <c r="AD60" s="522" t="s">
        <v>1175</v>
      </c>
      <c r="AE60" s="522" t="s">
        <v>1175</v>
      </c>
      <c r="AF60" s="522" t="s">
        <v>1175</v>
      </c>
      <c r="AG60" s="522" t="s">
        <v>1175</v>
      </c>
      <c r="AH60" s="522" t="s">
        <v>1175</v>
      </c>
      <c r="AI60" s="121"/>
      <c r="AJ60" s="523"/>
      <c r="AK60" s="523"/>
      <c r="AL60" s="523"/>
      <c r="AM60" s="523"/>
      <c r="AN60" s="523"/>
      <c r="AO60" s="523"/>
      <c r="AP60" s="523"/>
      <c r="AQ60" s="523"/>
      <c r="AR60" s="591" t="s">
        <v>1229</v>
      </c>
      <c r="AS60" s="552" t="s">
        <v>1198</v>
      </c>
      <c r="AT60" s="523"/>
      <c r="AU60" s="672" t="s">
        <v>1245</v>
      </c>
    </row>
    <row r="61" spans="1:47" ht="12.75">
      <c r="A61" s="19">
        <v>55</v>
      </c>
      <c r="B61" s="175" t="s">
        <v>239</v>
      </c>
      <c r="C61" s="722"/>
      <c r="D61" s="176" t="s">
        <v>264</v>
      </c>
      <c r="E61" s="177">
        <v>24</v>
      </c>
      <c r="F61" s="593" t="s">
        <v>1092</v>
      </c>
      <c r="G61" s="594" t="str">
        <f t="shared" si="4"/>
        <v>0018</v>
      </c>
      <c r="H61" s="178">
        <v>6</v>
      </c>
      <c r="I61" s="178" t="s">
        <v>1091</v>
      </c>
      <c r="J61" s="179" t="s">
        <v>224</v>
      </c>
      <c r="K61" s="179">
        <v>8</v>
      </c>
      <c r="L61" s="179" t="s">
        <v>1101</v>
      </c>
      <c r="M61" s="179">
        <v>2</v>
      </c>
      <c r="N61" s="179">
        <v>4</v>
      </c>
      <c r="O61" s="179" t="s">
        <v>205</v>
      </c>
      <c r="P61" s="180" t="s">
        <v>213</v>
      </c>
      <c r="Q61" s="181" t="s">
        <v>1093</v>
      </c>
      <c r="R61" s="179" t="s">
        <v>225</v>
      </c>
      <c r="S61" s="179" t="s">
        <v>205</v>
      </c>
      <c r="T61" s="179">
        <v>10</v>
      </c>
      <c r="U61" s="180" t="s">
        <v>213</v>
      </c>
      <c r="V61" s="189" t="s">
        <v>0</v>
      </c>
      <c r="W61" s="189" t="s">
        <v>205</v>
      </c>
      <c r="X61" s="189">
        <v>2</v>
      </c>
      <c r="Y61" s="189">
        <f t="shared" si="5"/>
        <v>17</v>
      </c>
      <c r="Z61" s="189">
        <v>13</v>
      </c>
      <c r="AA61" s="190" t="s">
        <v>208</v>
      </c>
      <c r="AB61" s="522" t="s">
        <v>1175</v>
      </c>
      <c r="AC61" s="522" t="s">
        <v>1175</v>
      </c>
      <c r="AD61" s="522" t="s">
        <v>1175</v>
      </c>
      <c r="AE61" s="522" t="s">
        <v>1175</v>
      </c>
      <c r="AF61" s="522" t="s">
        <v>1175</v>
      </c>
      <c r="AG61" s="522" t="s">
        <v>1175</v>
      </c>
      <c r="AH61" s="522" t="s">
        <v>1175</v>
      </c>
      <c r="AI61" s="439"/>
      <c r="AJ61" s="523"/>
      <c r="AK61" s="523"/>
      <c r="AL61" s="523"/>
      <c r="AM61" s="523"/>
      <c r="AN61" s="523"/>
      <c r="AO61" s="523"/>
      <c r="AP61" s="523"/>
      <c r="AQ61" s="523"/>
      <c r="AR61" s="578"/>
      <c r="AS61" s="552" t="s">
        <v>1198</v>
      </c>
      <c r="AT61" s="523"/>
      <c r="AU61" s="503"/>
    </row>
    <row r="62" spans="1:47" ht="12.75">
      <c r="A62" s="19">
        <v>56</v>
      </c>
      <c r="B62" s="175" t="s">
        <v>240</v>
      </c>
      <c r="C62" s="736" t="s">
        <v>1307</v>
      </c>
      <c r="D62" s="176" t="s">
        <v>264</v>
      </c>
      <c r="E62" s="177">
        <v>25</v>
      </c>
      <c r="F62" s="593" t="s">
        <v>1092</v>
      </c>
      <c r="G62" s="594" t="str">
        <f t="shared" si="4"/>
        <v>0019</v>
      </c>
      <c r="H62" s="178">
        <v>6</v>
      </c>
      <c r="I62" s="178" t="s">
        <v>1091</v>
      </c>
      <c r="J62" s="179" t="s">
        <v>224</v>
      </c>
      <c r="K62" s="179">
        <v>8</v>
      </c>
      <c r="L62" s="179" t="s">
        <v>1101</v>
      </c>
      <c r="M62" s="179">
        <v>2</v>
      </c>
      <c r="N62" s="179">
        <v>5</v>
      </c>
      <c r="O62" s="179" t="s">
        <v>205</v>
      </c>
      <c r="P62" s="180" t="s">
        <v>214</v>
      </c>
      <c r="Q62" s="181" t="s">
        <v>1093</v>
      </c>
      <c r="R62" s="179" t="s">
        <v>225</v>
      </c>
      <c r="S62" s="179" t="s">
        <v>205</v>
      </c>
      <c r="T62" s="179">
        <v>10</v>
      </c>
      <c r="U62" s="180" t="s">
        <v>214</v>
      </c>
      <c r="V62" s="189" t="s">
        <v>0</v>
      </c>
      <c r="W62" s="189" t="s">
        <v>205</v>
      </c>
      <c r="X62" s="189">
        <v>2</v>
      </c>
      <c r="Y62" s="189">
        <f t="shared" si="5"/>
        <v>18</v>
      </c>
      <c r="Z62" s="189">
        <v>14</v>
      </c>
      <c r="AA62" s="190" t="s">
        <v>207</v>
      </c>
      <c r="AB62" s="522" t="s">
        <v>1175</v>
      </c>
      <c r="AC62" s="522" t="s">
        <v>1175</v>
      </c>
      <c r="AD62" s="522" t="s">
        <v>1175</v>
      </c>
      <c r="AE62" s="522" t="s">
        <v>1175</v>
      </c>
      <c r="AF62" s="522" t="s">
        <v>1175</v>
      </c>
      <c r="AG62" s="522" t="s">
        <v>1175</v>
      </c>
      <c r="AH62" s="522" t="s">
        <v>1175</v>
      </c>
      <c r="AI62" s="439"/>
      <c r="AJ62" s="523"/>
      <c r="AK62" s="523"/>
      <c r="AL62" s="523"/>
      <c r="AM62" s="523"/>
      <c r="AN62" s="523"/>
      <c r="AO62" s="523"/>
      <c r="AP62" s="523"/>
      <c r="AQ62" s="523"/>
      <c r="AR62" s="578"/>
      <c r="AS62" s="552" t="s">
        <v>1198</v>
      </c>
      <c r="AT62" s="523"/>
      <c r="AU62" s="503"/>
    </row>
    <row r="63" spans="1:47" ht="12.75">
      <c r="A63" s="19">
        <v>57</v>
      </c>
      <c r="B63" s="199" t="s">
        <v>241</v>
      </c>
      <c r="C63" s="757" t="s">
        <v>1307</v>
      </c>
      <c r="D63" s="200" t="s">
        <v>264</v>
      </c>
      <c r="E63" s="201">
        <v>127</v>
      </c>
      <c r="F63" s="592" t="s">
        <v>1092</v>
      </c>
      <c r="G63" s="526" t="str">
        <f t="shared" si="4"/>
        <v>007F</v>
      </c>
      <c r="H63" s="202">
        <v>6</v>
      </c>
      <c r="I63" s="202" t="s">
        <v>1091</v>
      </c>
      <c r="J63" s="203" t="s">
        <v>224</v>
      </c>
      <c r="K63" s="203">
        <v>8</v>
      </c>
      <c r="L63" s="203" t="s">
        <v>1101</v>
      </c>
      <c r="M63" s="203">
        <v>2</v>
      </c>
      <c r="N63" s="203">
        <v>6</v>
      </c>
      <c r="O63" s="203" t="s">
        <v>205</v>
      </c>
      <c r="P63" s="204" t="s">
        <v>210</v>
      </c>
      <c r="Q63" s="205" t="s">
        <v>1093</v>
      </c>
      <c r="R63" s="203" t="s">
        <v>225</v>
      </c>
      <c r="S63" s="203" t="s">
        <v>205</v>
      </c>
      <c r="T63" s="203">
        <v>10</v>
      </c>
      <c r="U63" s="204" t="s">
        <v>210</v>
      </c>
      <c r="V63" s="206" t="s">
        <v>0</v>
      </c>
      <c r="W63" s="206" t="s">
        <v>199</v>
      </c>
      <c r="X63" s="206">
        <v>3</v>
      </c>
      <c r="Y63" s="206">
        <f t="shared" si="5"/>
        <v>6</v>
      </c>
      <c r="Z63" s="206">
        <v>3</v>
      </c>
      <c r="AA63" s="207" t="s">
        <v>207</v>
      </c>
      <c r="AB63" s="522" t="s">
        <v>1175</v>
      </c>
      <c r="AC63" s="522" t="s">
        <v>1175</v>
      </c>
      <c r="AD63" s="522" t="s">
        <v>1175</v>
      </c>
      <c r="AE63" s="522" t="s">
        <v>1175</v>
      </c>
      <c r="AF63" s="522" t="s">
        <v>1175</v>
      </c>
      <c r="AG63" s="522" t="s">
        <v>1175</v>
      </c>
      <c r="AH63" s="522" t="s">
        <v>1175</v>
      </c>
      <c r="AI63" s="121"/>
      <c r="AJ63" s="523"/>
      <c r="AK63" s="523"/>
      <c r="AL63" s="523"/>
      <c r="AM63" s="523"/>
      <c r="AN63" s="523"/>
      <c r="AO63" s="523"/>
      <c r="AP63" s="523"/>
      <c r="AQ63" s="523"/>
      <c r="AR63" s="578"/>
      <c r="AS63" s="552" t="s">
        <v>1198</v>
      </c>
      <c r="AT63" s="523"/>
      <c r="AU63" s="503"/>
    </row>
    <row r="64" spans="1:47" ht="12.75">
      <c r="A64" s="19">
        <v>58</v>
      </c>
      <c r="B64" s="199" t="s">
        <v>242</v>
      </c>
      <c r="C64" s="703"/>
      <c r="D64" s="200" t="s">
        <v>264</v>
      </c>
      <c r="E64" s="201">
        <v>80</v>
      </c>
      <c r="F64" s="592" t="s">
        <v>1092</v>
      </c>
      <c r="G64" s="526" t="str">
        <f t="shared" si="4"/>
        <v>0050</v>
      </c>
      <c r="H64" s="202">
        <v>6</v>
      </c>
      <c r="I64" s="202" t="s">
        <v>1091</v>
      </c>
      <c r="J64" s="203" t="s">
        <v>224</v>
      </c>
      <c r="K64" s="203">
        <v>8</v>
      </c>
      <c r="L64" s="203" t="s">
        <v>1101</v>
      </c>
      <c r="M64" s="203">
        <v>2</v>
      </c>
      <c r="N64" s="203">
        <v>7</v>
      </c>
      <c r="O64" s="203" t="s">
        <v>205</v>
      </c>
      <c r="P64" s="204" t="s">
        <v>215</v>
      </c>
      <c r="Q64" s="205" t="s">
        <v>1093</v>
      </c>
      <c r="R64" s="203" t="s">
        <v>225</v>
      </c>
      <c r="S64" s="203" t="s">
        <v>205</v>
      </c>
      <c r="T64" s="203">
        <v>10</v>
      </c>
      <c r="U64" s="204" t="s">
        <v>215</v>
      </c>
      <c r="V64" s="206" t="s">
        <v>0</v>
      </c>
      <c r="W64" s="206" t="s">
        <v>199</v>
      </c>
      <c r="X64" s="206">
        <v>3</v>
      </c>
      <c r="Y64" s="206">
        <f t="shared" si="5"/>
        <v>6</v>
      </c>
      <c r="Z64" s="206">
        <v>3</v>
      </c>
      <c r="AA64" s="207" t="s">
        <v>208</v>
      </c>
      <c r="AB64" s="522" t="s">
        <v>1175</v>
      </c>
      <c r="AC64" s="522" t="s">
        <v>1175</v>
      </c>
      <c r="AD64" s="522" t="s">
        <v>1175</v>
      </c>
      <c r="AE64" s="522" t="s">
        <v>1175</v>
      </c>
      <c r="AF64" s="522" t="s">
        <v>1175</v>
      </c>
      <c r="AG64" s="522" t="s">
        <v>1175</v>
      </c>
      <c r="AH64" s="522" t="s">
        <v>1175</v>
      </c>
      <c r="AI64" s="121"/>
      <c r="AJ64" s="523"/>
      <c r="AK64" s="523"/>
      <c r="AL64" s="523"/>
      <c r="AM64" s="523"/>
      <c r="AN64" s="523"/>
      <c r="AO64" s="523"/>
      <c r="AP64" s="523"/>
      <c r="AQ64" s="523"/>
      <c r="AR64" s="578"/>
      <c r="AS64" s="552" t="s">
        <v>1198</v>
      </c>
      <c r="AT64" s="523"/>
      <c r="AU64" s="503"/>
    </row>
    <row r="65" spans="1:47" ht="12.75">
      <c r="A65" s="19">
        <v>59</v>
      </c>
      <c r="B65" s="199" t="s">
        <v>243</v>
      </c>
      <c r="C65" s="703"/>
      <c r="D65" s="200" t="s">
        <v>264</v>
      </c>
      <c r="E65" s="495">
        <v>353</v>
      </c>
      <c r="F65" s="592" t="s">
        <v>1092</v>
      </c>
      <c r="G65" s="526" t="str">
        <f t="shared" si="4"/>
        <v>0161</v>
      </c>
      <c r="H65" s="202">
        <v>6</v>
      </c>
      <c r="I65" s="202" t="s">
        <v>1091</v>
      </c>
      <c r="J65" s="203" t="s">
        <v>224</v>
      </c>
      <c r="K65" s="203">
        <v>8</v>
      </c>
      <c r="L65" s="203" t="s">
        <v>1101</v>
      </c>
      <c r="M65" s="203">
        <v>2</v>
      </c>
      <c r="N65" s="203">
        <v>8</v>
      </c>
      <c r="O65" s="203" t="s">
        <v>205</v>
      </c>
      <c r="P65" s="204" t="s">
        <v>216</v>
      </c>
      <c r="Q65" s="205" t="s">
        <v>1093</v>
      </c>
      <c r="R65" s="203" t="s">
        <v>225</v>
      </c>
      <c r="S65" s="203" t="s">
        <v>205</v>
      </c>
      <c r="T65" s="203">
        <v>10</v>
      </c>
      <c r="U65" s="204" t="s">
        <v>216</v>
      </c>
      <c r="V65" s="206" t="s">
        <v>0</v>
      </c>
      <c r="W65" s="206" t="s">
        <v>199</v>
      </c>
      <c r="X65" s="206">
        <v>3</v>
      </c>
      <c r="Y65" s="206">
        <f t="shared" si="5"/>
        <v>7</v>
      </c>
      <c r="Z65" s="206">
        <v>4</v>
      </c>
      <c r="AA65" s="207" t="s">
        <v>207</v>
      </c>
      <c r="AB65" s="522" t="s">
        <v>1175</v>
      </c>
      <c r="AC65" s="522" t="s">
        <v>1175</v>
      </c>
      <c r="AD65" s="522" t="s">
        <v>1175</v>
      </c>
      <c r="AE65" s="522" t="s">
        <v>1175</v>
      </c>
      <c r="AF65" s="522" t="s">
        <v>1175</v>
      </c>
      <c r="AG65" s="522" t="s">
        <v>1175</v>
      </c>
      <c r="AH65" s="522" t="s">
        <v>1175</v>
      </c>
      <c r="AI65" s="121"/>
      <c r="AJ65" s="523"/>
      <c r="AK65" s="523"/>
      <c r="AL65" s="523"/>
      <c r="AM65" s="523"/>
      <c r="AN65" s="523"/>
      <c r="AO65" s="523"/>
      <c r="AP65" s="523"/>
      <c r="AQ65" s="523"/>
      <c r="AR65" s="578"/>
      <c r="AS65" s="552" t="s">
        <v>1198</v>
      </c>
      <c r="AT65" s="523"/>
      <c r="AU65" s="503"/>
    </row>
    <row r="66" spans="1:47" ht="12.75">
      <c r="A66" s="19">
        <v>60</v>
      </c>
      <c r="B66" s="175" t="s">
        <v>244</v>
      </c>
      <c r="C66" s="722"/>
      <c r="D66" s="176" t="s">
        <v>264</v>
      </c>
      <c r="E66" s="177">
        <v>39</v>
      </c>
      <c r="F66" s="593" t="s">
        <v>1092</v>
      </c>
      <c r="G66" s="594" t="str">
        <f t="shared" si="4"/>
        <v>0027</v>
      </c>
      <c r="H66" s="178">
        <v>6</v>
      </c>
      <c r="I66" s="178" t="s">
        <v>1091</v>
      </c>
      <c r="J66" s="179" t="s">
        <v>224</v>
      </c>
      <c r="K66" s="179">
        <v>8</v>
      </c>
      <c r="L66" s="179" t="s">
        <v>1101</v>
      </c>
      <c r="M66" s="179">
        <v>2</v>
      </c>
      <c r="N66" s="179">
        <v>9</v>
      </c>
      <c r="O66" s="179" t="s">
        <v>205</v>
      </c>
      <c r="P66" s="180" t="s">
        <v>217</v>
      </c>
      <c r="Q66" s="181" t="s">
        <v>1093</v>
      </c>
      <c r="R66" s="179" t="s">
        <v>225</v>
      </c>
      <c r="S66" s="179" t="s">
        <v>205</v>
      </c>
      <c r="T66" s="179">
        <v>9</v>
      </c>
      <c r="U66" s="180" t="s">
        <v>212</v>
      </c>
      <c r="V66" s="189" t="s">
        <v>0</v>
      </c>
      <c r="W66" s="189" t="s">
        <v>205</v>
      </c>
      <c r="X66" s="189">
        <v>2</v>
      </c>
      <c r="Y66" s="189">
        <f t="shared" si="5"/>
        <v>18</v>
      </c>
      <c r="Z66" s="189">
        <v>14</v>
      </c>
      <c r="AA66" s="190" t="s">
        <v>208</v>
      </c>
      <c r="AB66" s="522" t="s">
        <v>1175</v>
      </c>
      <c r="AC66" s="522" t="s">
        <v>1175</v>
      </c>
      <c r="AD66" s="522" t="s">
        <v>1175</v>
      </c>
      <c r="AE66" s="522" t="s">
        <v>1175</v>
      </c>
      <c r="AF66" s="522" t="s">
        <v>1175</v>
      </c>
      <c r="AG66" s="522" t="s">
        <v>1175</v>
      </c>
      <c r="AH66" s="522" t="s">
        <v>1175</v>
      </c>
      <c r="AI66" s="439"/>
      <c r="AJ66" s="523"/>
      <c r="AK66" s="523"/>
      <c r="AL66" s="523"/>
      <c r="AM66" s="523"/>
      <c r="AN66" s="523"/>
      <c r="AO66" s="523"/>
      <c r="AP66" s="523"/>
      <c r="AQ66" s="523"/>
      <c r="AR66" s="578"/>
      <c r="AS66" s="552" t="s">
        <v>1198</v>
      </c>
      <c r="AT66" s="523"/>
      <c r="AU66" s="672"/>
    </row>
    <row r="67" spans="1:47" ht="12.75">
      <c r="A67" s="19">
        <v>61</v>
      </c>
      <c r="B67" s="175" t="s">
        <v>245</v>
      </c>
      <c r="C67" s="736" t="s">
        <v>1307</v>
      </c>
      <c r="D67" s="176" t="s">
        <v>264</v>
      </c>
      <c r="E67" s="177">
        <v>113</v>
      </c>
      <c r="F67" s="593" t="s">
        <v>1092</v>
      </c>
      <c r="G67" s="594" t="str">
        <f t="shared" si="4"/>
        <v>0071</v>
      </c>
      <c r="H67" s="178">
        <v>6</v>
      </c>
      <c r="I67" s="178" t="s">
        <v>1091</v>
      </c>
      <c r="J67" s="179" t="s">
        <v>224</v>
      </c>
      <c r="K67" s="179">
        <v>8</v>
      </c>
      <c r="L67" s="179" t="s">
        <v>1101</v>
      </c>
      <c r="M67" s="179">
        <v>2</v>
      </c>
      <c r="N67" s="179">
        <v>10</v>
      </c>
      <c r="O67" s="179" t="s">
        <v>205</v>
      </c>
      <c r="P67" s="180" t="s">
        <v>218</v>
      </c>
      <c r="Q67" s="181" t="s">
        <v>1093</v>
      </c>
      <c r="R67" s="179" t="s">
        <v>225</v>
      </c>
      <c r="S67" s="179" t="s">
        <v>205</v>
      </c>
      <c r="T67" s="179">
        <v>9</v>
      </c>
      <c r="U67" s="180" t="s">
        <v>213</v>
      </c>
      <c r="V67" s="189" t="s">
        <v>0</v>
      </c>
      <c r="W67" s="189" t="s">
        <v>205</v>
      </c>
      <c r="X67" s="189">
        <v>2</v>
      </c>
      <c r="Y67" s="189">
        <f t="shared" si="5"/>
        <v>19</v>
      </c>
      <c r="Z67" s="189">
        <v>15</v>
      </c>
      <c r="AA67" s="190" t="s">
        <v>207</v>
      </c>
      <c r="AB67" s="522" t="s">
        <v>1175</v>
      </c>
      <c r="AC67" s="522" t="s">
        <v>1175</v>
      </c>
      <c r="AD67" s="522" t="s">
        <v>1175</v>
      </c>
      <c r="AE67" s="522" t="s">
        <v>1175</v>
      </c>
      <c r="AF67" s="522" t="s">
        <v>1175</v>
      </c>
      <c r="AG67" s="522" t="s">
        <v>1175</v>
      </c>
      <c r="AH67" s="522" t="s">
        <v>1175</v>
      </c>
      <c r="AI67" s="439"/>
      <c r="AJ67" s="523"/>
      <c r="AK67" s="523"/>
      <c r="AL67" s="523"/>
      <c r="AM67" s="523"/>
      <c r="AN67" s="523"/>
      <c r="AO67" s="523"/>
      <c r="AP67" s="523"/>
      <c r="AQ67" s="523"/>
      <c r="AR67" s="578"/>
      <c r="AS67" s="552" t="s">
        <v>1198</v>
      </c>
      <c r="AT67" s="523"/>
      <c r="AU67" s="672"/>
    </row>
    <row r="68" spans="1:47" ht="12.75">
      <c r="A68" s="19">
        <v>62</v>
      </c>
      <c r="B68" s="199" t="s">
        <v>246</v>
      </c>
      <c r="C68" s="703"/>
      <c r="D68" s="200" t="s">
        <v>264</v>
      </c>
      <c r="E68" s="201">
        <v>300</v>
      </c>
      <c r="F68" s="592" t="s">
        <v>1092</v>
      </c>
      <c r="G68" s="526" t="str">
        <f t="shared" si="4"/>
        <v>012C</v>
      </c>
      <c r="H68" s="202">
        <v>6</v>
      </c>
      <c r="I68" s="202" t="s">
        <v>1091</v>
      </c>
      <c r="J68" s="203" t="s">
        <v>224</v>
      </c>
      <c r="K68" s="203">
        <v>8</v>
      </c>
      <c r="L68" s="203" t="s">
        <v>1101</v>
      </c>
      <c r="M68" s="203">
        <v>3</v>
      </c>
      <c r="N68" s="203">
        <v>1</v>
      </c>
      <c r="O68" s="203" t="s">
        <v>205</v>
      </c>
      <c r="P68" s="204" t="s">
        <v>219</v>
      </c>
      <c r="Q68" s="205" t="s">
        <v>1093</v>
      </c>
      <c r="R68" s="203" t="s">
        <v>225</v>
      </c>
      <c r="S68" s="203" t="s">
        <v>205</v>
      </c>
      <c r="T68" s="203">
        <v>9</v>
      </c>
      <c r="U68" s="204" t="s">
        <v>214</v>
      </c>
      <c r="V68" s="206" t="s">
        <v>0</v>
      </c>
      <c r="W68" s="206" t="s">
        <v>199</v>
      </c>
      <c r="X68" s="206">
        <v>3</v>
      </c>
      <c r="Y68" s="206">
        <f t="shared" si="5"/>
        <v>7</v>
      </c>
      <c r="Z68" s="206">
        <v>4</v>
      </c>
      <c r="AA68" s="207" t="s">
        <v>208</v>
      </c>
      <c r="AB68" s="522" t="s">
        <v>1175</v>
      </c>
      <c r="AC68" s="522" t="s">
        <v>1175</v>
      </c>
      <c r="AD68" s="522" t="s">
        <v>1175</v>
      </c>
      <c r="AE68" s="522" t="s">
        <v>1175</v>
      </c>
      <c r="AF68" s="522" t="s">
        <v>1175</v>
      </c>
      <c r="AG68" s="522" t="s">
        <v>1175</v>
      </c>
      <c r="AH68" s="522" t="s">
        <v>1175</v>
      </c>
      <c r="AI68" s="564"/>
      <c r="AJ68" s="523"/>
      <c r="AK68" s="523"/>
      <c r="AL68" s="523"/>
      <c r="AM68" s="523"/>
      <c r="AN68" s="523"/>
      <c r="AO68" s="523"/>
      <c r="AP68" s="523"/>
      <c r="AQ68" s="523"/>
      <c r="AR68" s="552" t="s">
        <v>1229</v>
      </c>
      <c r="AS68" s="552" t="s">
        <v>1198</v>
      </c>
      <c r="AT68" s="523"/>
      <c r="AU68" s="672"/>
    </row>
    <row r="69" spans="1:47" ht="12.75">
      <c r="A69" s="41"/>
      <c r="B69" s="42"/>
      <c r="C69" s="42"/>
      <c r="D69" s="43"/>
      <c r="E69" s="44"/>
      <c r="F69" s="44"/>
      <c r="G69" s="44"/>
      <c r="H69" s="44"/>
      <c r="I69" s="44"/>
      <c r="J69" s="44"/>
      <c r="K69" s="41"/>
      <c r="L69" s="52"/>
      <c r="M69" s="41"/>
      <c r="N69" s="41"/>
      <c r="O69" s="41"/>
      <c r="P69" s="46"/>
      <c r="Q69" s="47"/>
      <c r="R69" s="41"/>
      <c r="S69" s="41"/>
      <c r="T69" s="41"/>
      <c r="U69" s="46"/>
      <c r="V69" s="41"/>
      <c r="W69" s="41"/>
      <c r="X69" s="41"/>
      <c r="Y69" s="109"/>
      <c r="Z69" s="109"/>
      <c r="AA69" s="109"/>
      <c r="AB69" s="109"/>
      <c r="AC69" s="109"/>
      <c r="AD69" s="109"/>
      <c r="AE69" s="109"/>
      <c r="AF69" s="109"/>
      <c r="AG69" s="109"/>
      <c r="AH69" s="109"/>
      <c r="AI69" s="109"/>
      <c r="AJ69" s="109"/>
      <c r="AK69" s="109"/>
      <c r="AL69" s="109"/>
      <c r="AM69" s="109"/>
      <c r="AN69" s="109"/>
      <c r="AO69" s="109"/>
      <c r="AP69" s="109"/>
      <c r="AQ69" s="109"/>
      <c r="AR69" s="648"/>
      <c r="AS69" s="109"/>
      <c r="AT69" s="109"/>
      <c r="AU69" s="109"/>
    </row>
    <row r="70" spans="1:47" ht="12.75">
      <c r="A70" s="19">
        <v>63</v>
      </c>
      <c r="B70" s="199" t="s">
        <v>168</v>
      </c>
      <c r="C70" s="703"/>
      <c r="D70" s="200" t="s">
        <v>264</v>
      </c>
      <c r="E70" s="201">
        <v>272</v>
      </c>
      <c r="F70" s="592" t="s">
        <v>1092</v>
      </c>
      <c r="G70" s="526" t="str">
        <f aca="true" t="shared" si="6" ref="G70:G92">DEC2HEX(E70,4)</f>
        <v>0110</v>
      </c>
      <c r="H70" s="208">
        <v>6</v>
      </c>
      <c r="I70" s="202" t="s">
        <v>542</v>
      </c>
      <c r="J70" s="209" t="s">
        <v>1067</v>
      </c>
      <c r="K70" s="210">
        <v>8</v>
      </c>
      <c r="L70" s="211" t="s">
        <v>199</v>
      </c>
      <c r="M70" s="203"/>
      <c r="N70" s="203"/>
      <c r="O70" s="203"/>
      <c r="P70" s="204" t="s">
        <v>210</v>
      </c>
      <c r="Q70" s="205" t="s">
        <v>1093</v>
      </c>
      <c r="R70" s="203" t="s">
        <v>225</v>
      </c>
      <c r="S70" s="203" t="s">
        <v>195</v>
      </c>
      <c r="T70" s="203">
        <v>8</v>
      </c>
      <c r="U70" s="204" t="s">
        <v>210</v>
      </c>
      <c r="V70" s="206" t="s">
        <v>0</v>
      </c>
      <c r="W70" s="206" t="s">
        <v>199</v>
      </c>
      <c r="X70" s="206">
        <v>3</v>
      </c>
      <c r="Y70" s="206">
        <f aca="true" t="shared" si="7" ref="Y70:Y92">IF(Z70&lt;9,Z70+3,Z70+4)</f>
        <v>8</v>
      </c>
      <c r="Z70" s="206">
        <v>5</v>
      </c>
      <c r="AA70" s="207" t="s">
        <v>207</v>
      </c>
      <c r="AB70" s="522" t="s">
        <v>1175</v>
      </c>
      <c r="AC70" s="522" t="s">
        <v>1175</v>
      </c>
      <c r="AD70" s="522" t="s">
        <v>1175</v>
      </c>
      <c r="AE70" s="522" t="s">
        <v>1175</v>
      </c>
      <c r="AF70" s="522" t="s">
        <v>1175</v>
      </c>
      <c r="AG70" s="522" t="s">
        <v>1175</v>
      </c>
      <c r="AH70" s="522" t="s">
        <v>1175</v>
      </c>
      <c r="AI70" s="121"/>
      <c r="AJ70" s="523"/>
      <c r="AK70" s="523"/>
      <c r="AL70" s="523"/>
      <c r="AM70" s="523"/>
      <c r="AN70" s="523"/>
      <c r="AO70" s="523"/>
      <c r="AP70" s="523"/>
      <c r="AQ70" s="523"/>
      <c r="AR70" s="578"/>
      <c r="AS70" s="552" t="s">
        <v>1198</v>
      </c>
      <c r="AT70" s="523"/>
      <c r="AU70" s="503"/>
    </row>
    <row r="71" spans="1:47" ht="12.75">
      <c r="A71" s="19">
        <v>64</v>
      </c>
      <c r="B71" s="199" t="s">
        <v>169</v>
      </c>
      <c r="C71" s="703"/>
      <c r="D71" s="200" t="s">
        <v>264</v>
      </c>
      <c r="E71" s="201">
        <v>51</v>
      </c>
      <c r="F71" s="592" t="s">
        <v>1092</v>
      </c>
      <c r="G71" s="526" t="str">
        <f t="shared" si="6"/>
        <v>0033</v>
      </c>
      <c r="H71" s="208">
        <v>6</v>
      </c>
      <c r="I71" s="202" t="s">
        <v>542</v>
      </c>
      <c r="J71" s="209" t="s">
        <v>1068</v>
      </c>
      <c r="K71" s="210">
        <v>8</v>
      </c>
      <c r="L71" s="211" t="s">
        <v>199</v>
      </c>
      <c r="M71" s="203"/>
      <c r="N71" s="203"/>
      <c r="O71" s="203"/>
      <c r="P71" s="204" t="s">
        <v>210</v>
      </c>
      <c r="Q71" s="205" t="s">
        <v>1093</v>
      </c>
      <c r="R71" s="203" t="s">
        <v>225</v>
      </c>
      <c r="S71" s="203" t="s">
        <v>195</v>
      </c>
      <c r="T71" s="203">
        <v>9</v>
      </c>
      <c r="U71" s="204" t="s">
        <v>210</v>
      </c>
      <c r="V71" s="206" t="s">
        <v>0</v>
      </c>
      <c r="W71" s="206" t="s">
        <v>199</v>
      </c>
      <c r="X71" s="206">
        <v>3</v>
      </c>
      <c r="Y71" s="206">
        <f t="shared" si="7"/>
        <v>8</v>
      </c>
      <c r="Z71" s="206">
        <v>5</v>
      </c>
      <c r="AA71" s="207" t="s">
        <v>208</v>
      </c>
      <c r="AB71" s="522" t="s">
        <v>1175</v>
      </c>
      <c r="AC71" s="522" t="s">
        <v>1175</v>
      </c>
      <c r="AD71" s="522" t="s">
        <v>1175</v>
      </c>
      <c r="AE71" s="522" t="s">
        <v>1175</v>
      </c>
      <c r="AF71" s="522" t="s">
        <v>1175</v>
      </c>
      <c r="AG71" s="522" t="s">
        <v>1175</v>
      </c>
      <c r="AH71" s="522" t="s">
        <v>1175</v>
      </c>
      <c r="AI71" s="121"/>
      <c r="AJ71" s="523"/>
      <c r="AK71" s="523"/>
      <c r="AL71" s="523"/>
      <c r="AM71" s="523"/>
      <c r="AN71" s="523"/>
      <c r="AO71" s="523"/>
      <c r="AP71" s="523"/>
      <c r="AQ71" s="523"/>
      <c r="AR71" s="578"/>
      <c r="AS71" s="552" t="s">
        <v>1198</v>
      </c>
      <c r="AT71" s="523"/>
      <c r="AU71" s="503"/>
    </row>
    <row r="72" spans="1:47" ht="12.75">
      <c r="A72" s="19">
        <v>65</v>
      </c>
      <c r="B72" s="199" t="s">
        <v>170</v>
      </c>
      <c r="C72" s="703"/>
      <c r="D72" s="200" t="s">
        <v>264</v>
      </c>
      <c r="E72" s="201">
        <v>54</v>
      </c>
      <c r="F72" s="592" t="s">
        <v>1092</v>
      </c>
      <c r="G72" s="526" t="str">
        <f t="shared" si="6"/>
        <v>0036</v>
      </c>
      <c r="H72" s="208">
        <v>6</v>
      </c>
      <c r="I72" s="202" t="s">
        <v>542</v>
      </c>
      <c r="J72" s="209" t="s">
        <v>1069</v>
      </c>
      <c r="K72" s="210">
        <v>8</v>
      </c>
      <c r="L72" s="211" t="s">
        <v>199</v>
      </c>
      <c r="M72" s="203"/>
      <c r="N72" s="203"/>
      <c r="O72" s="203"/>
      <c r="P72" s="204" t="s">
        <v>210</v>
      </c>
      <c r="Q72" s="205" t="s">
        <v>1093</v>
      </c>
      <c r="R72" s="203" t="s">
        <v>225</v>
      </c>
      <c r="S72" s="203" t="s">
        <v>195</v>
      </c>
      <c r="T72" s="203">
        <v>10</v>
      </c>
      <c r="U72" s="204" t="s">
        <v>210</v>
      </c>
      <c r="V72" s="206" t="s">
        <v>0</v>
      </c>
      <c r="W72" s="206" t="s">
        <v>199</v>
      </c>
      <c r="X72" s="206">
        <v>3</v>
      </c>
      <c r="Y72" s="206">
        <f t="shared" si="7"/>
        <v>9</v>
      </c>
      <c r="Z72" s="206">
        <v>6</v>
      </c>
      <c r="AA72" s="207" t="s">
        <v>207</v>
      </c>
      <c r="AB72" s="522" t="s">
        <v>1175</v>
      </c>
      <c r="AC72" s="522" t="s">
        <v>1175</v>
      </c>
      <c r="AD72" s="522" t="s">
        <v>1175</v>
      </c>
      <c r="AE72" s="522" t="s">
        <v>1175</v>
      </c>
      <c r="AF72" s="522" t="s">
        <v>1175</v>
      </c>
      <c r="AG72" s="522" t="s">
        <v>1175</v>
      </c>
      <c r="AH72" s="522" t="s">
        <v>1175</v>
      </c>
      <c r="AI72" s="121"/>
      <c r="AJ72" s="523"/>
      <c r="AK72" s="523"/>
      <c r="AL72" s="523"/>
      <c r="AM72" s="523"/>
      <c r="AN72" s="523"/>
      <c r="AO72" s="523"/>
      <c r="AP72" s="523"/>
      <c r="AQ72" s="523"/>
      <c r="AR72" s="578"/>
      <c r="AS72" s="552" t="s">
        <v>1198</v>
      </c>
      <c r="AT72" s="523"/>
      <c r="AU72" s="503"/>
    </row>
    <row r="73" spans="1:47" ht="12.75">
      <c r="A73" s="19">
        <v>66</v>
      </c>
      <c r="B73" s="199" t="s">
        <v>171</v>
      </c>
      <c r="C73" s="703"/>
      <c r="D73" s="200" t="s">
        <v>264</v>
      </c>
      <c r="E73" s="201">
        <v>30</v>
      </c>
      <c r="F73" s="592" t="s">
        <v>1092</v>
      </c>
      <c r="G73" s="526" t="str">
        <f t="shared" si="6"/>
        <v>001E</v>
      </c>
      <c r="H73" s="208">
        <v>6</v>
      </c>
      <c r="I73" s="202" t="s">
        <v>542</v>
      </c>
      <c r="J73" s="209" t="s">
        <v>1070</v>
      </c>
      <c r="K73" s="210">
        <v>8</v>
      </c>
      <c r="L73" s="211" t="s">
        <v>199</v>
      </c>
      <c r="M73" s="203"/>
      <c r="N73" s="203"/>
      <c r="O73" s="203"/>
      <c r="P73" s="204" t="s">
        <v>210</v>
      </c>
      <c r="Q73" s="205" t="s">
        <v>1093</v>
      </c>
      <c r="R73" s="203" t="s">
        <v>225</v>
      </c>
      <c r="S73" s="203" t="s">
        <v>195</v>
      </c>
      <c r="T73" s="203">
        <v>11</v>
      </c>
      <c r="U73" s="204" t="s">
        <v>210</v>
      </c>
      <c r="V73" s="206" t="s">
        <v>0</v>
      </c>
      <c r="W73" s="206" t="s">
        <v>199</v>
      </c>
      <c r="X73" s="206">
        <v>3</v>
      </c>
      <c r="Y73" s="206">
        <f t="shared" si="7"/>
        <v>9</v>
      </c>
      <c r="Z73" s="206">
        <v>6</v>
      </c>
      <c r="AA73" s="207" t="s">
        <v>208</v>
      </c>
      <c r="AB73" s="522" t="s">
        <v>1175</v>
      </c>
      <c r="AC73" s="522" t="s">
        <v>1175</v>
      </c>
      <c r="AD73" s="522" t="s">
        <v>1175</v>
      </c>
      <c r="AE73" s="522" t="s">
        <v>1175</v>
      </c>
      <c r="AF73" s="522" t="s">
        <v>1175</v>
      </c>
      <c r="AG73" s="522" t="s">
        <v>1175</v>
      </c>
      <c r="AH73" s="522" t="s">
        <v>1175</v>
      </c>
      <c r="AI73" s="121"/>
      <c r="AJ73" s="523"/>
      <c r="AK73" s="523"/>
      <c r="AL73" s="523"/>
      <c r="AM73" s="523"/>
      <c r="AN73" s="523"/>
      <c r="AO73" s="523"/>
      <c r="AP73" s="523"/>
      <c r="AQ73" s="523"/>
      <c r="AR73" s="578"/>
      <c r="AS73" s="552" t="s">
        <v>1198</v>
      </c>
      <c r="AT73" s="523"/>
      <c r="AU73" s="503"/>
    </row>
    <row r="74" spans="1:47" ht="12.75">
      <c r="A74" s="19">
        <v>67</v>
      </c>
      <c r="B74" s="199" t="s">
        <v>172</v>
      </c>
      <c r="C74" s="703"/>
      <c r="D74" s="200" t="s">
        <v>264</v>
      </c>
      <c r="E74" s="201">
        <v>142</v>
      </c>
      <c r="F74" s="592" t="s">
        <v>1092</v>
      </c>
      <c r="G74" s="526" t="str">
        <f t="shared" si="6"/>
        <v>008E</v>
      </c>
      <c r="H74" s="208">
        <v>6</v>
      </c>
      <c r="I74" s="202" t="s">
        <v>542</v>
      </c>
      <c r="J74" s="209" t="s">
        <v>1071</v>
      </c>
      <c r="K74" s="210">
        <v>8</v>
      </c>
      <c r="L74" s="211" t="s">
        <v>199</v>
      </c>
      <c r="M74" s="203"/>
      <c r="N74" s="203"/>
      <c r="O74" s="203"/>
      <c r="P74" s="204" t="s">
        <v>210</v>
      </c>
      <c r="Q74" s="205" t="s">
        <v>1093</v>
      </c>
      <c r="R74" s="203" t="s">
        <v>225</v>
      </c>
      <c r="S74" s="203" t="s">
        <v>195</v>
      </c>
      <c r="T74" s="203">
        <v>12</v>
      </c>
      <c r="U74" s="204" t="s">
        <v>210</v>
      </c>
      <c r="V74" s="599" t="s">
        <v>0</v>
      </c>
      <c r="W74" s="206" t="s">
        <v>199</v>
      </c>
      <c r="X74" s="206">
        <v>3</v>
      </c>
      <c r="Y74" s="206">
        <f t="shared" si="7"/>
        <v>10</v>
      </c>
      <c r="Z74" s="206">
        <v>7</v>
      </c>
      <c r="AA74" s="207" t="s">
        <v>207</v>
      </c>
      <c r="AB74" s="522" t="s">
        <v>1175</v>
      </c>
      <c r="AC74" s="522" t="s">
        <v>1175</v>
      </c>
      <c r="AD74" s="522" t="s">
        <v>1175</v>
      </c>
      <c r="AE74" s="522" t="s">
        <v>1175</v>
      </c>
      <c r="AF74" s="522" t="s">
        <v>1175</v>
      </c>
      <c r="AG74" s="522" t="s">
        <v>1175</v>
      </c>
      <c r="AH74" s="522" t="s">
        <v>1175</v>
      </c>
      <c r="AI74" s="564" t="s">
        <v>1193</v>
      </c>
      <c r="AJ74" s="523"/>
      <c r="AK74" s="523"/>
      <c r="AL74" s="523"/>
      <c r="AM74" s="523"/>
      <c r="AN74" s="523"/>
      <c r="AO74" s="523"/>
      <c r="AP74" s="523"/>
      <c r="AQ74" s="523"/>
      <c r="AR74" s="578"/>
      <c r="AS74" s="552" t="s">
        <v>1198</v>
      </c>
      <c r="AT74" s="523"/>
      <c r="AU74" s="503"/>
    </row>
    <row r="75" spans="1:47" ht="12.75">
      <c r="A75" s="19">
        <v>68</v>
      </c>
      <c r="B75" s="199" t="s">
        <v>173</v>
      </c>
      <c r="C75" s="703"/>
      <c r="D75" s="200" t="s">
        <v>264</v>
      </c>
      <c r="E75" s="201">
        <v>61</v>
      </c>
      <c r="F75" s="592" t="s">
        <v>1092</v>
      </c>
      <c r="G75" s="526" t="str">
        <f t="shared" si="6"/>
        <v>003D</v>
      </c>
      <c r="H75" s="208">
        <v>6</v>
      </c>
      <c r="I75" s="202" t="s">
        <v>542</v>
      </c>
      <c r="J75" s="209" t="s">
        <v>1072</v>
      </c>
      <c r="K75" s="210">
        <v>8</v>
      </c>
      <c r="L75" s="211" t="s">
        <v>199</v>
      </c>
      <c r="M75" s="203"/>
      <c r="N75" s="203"/>
      <c r="O75" s="203"/>
      <c r="P75" s="204" t="s">
        <v>210</v>
      </c>
      <c r="Q75" s="205" t="s">
        <v>1093</v>
      </c>
      <c r="R75" s="203" t="s">
        <v>225</v>
      </c>
      <c r="S75" s="203" t="s">
        <v>247</v>
      </c>
      <c r="T75" s="203">
        <v>7</v>
      </c>
      <c r="U75" s="204" t="s">
        <v>210</v>
      </c>
      <c r="V75" s="206" t="s">
        <v>0</v>
      </c>
      <c r="W75" s="206" t="s">
        <v>199</v>
      </c>
      <c r="X75" s="206">
        <v>3</v>
      </c>
      <c r="Y75" s="206">
        <f t="shared" si="7"/>
        <v>10</v>
      </c>
      <c r="Z75" s="206">
        <v>7</v>
      </c>
      <c r="AA75" s="207" t="s">
        <v>208</v>
      </c>
      <c r="AB75" s="522" t="s">
        <v>1175</v>
      </c>
      <c r="AC75" s="522" t="s">
        <v>1175</v>
      </c>
      <c r="AD75" s="522" t="s">
        <v>1175</v>
      </c>
      <c r="AE75" s="522" t="s">
        <v>1175</v>
      </c>
      <c r="AF75" s="522" t="s">
        <v>1175</v>
      </c>
      <c r="AG75" s="522" t="s">
        <v>1175</v>
      </c>
      <c r="AH75" s="522" t="s">
        <v>1175</v>
      </c>
      <c r="AI75" s="121"/>
      <c r="AJ75" s="523"/>
      <c r="AK75" s="523"/>
      <c r="AL75" s="523"/>
      <c r="AM75" s="523"/>
      <c r="AN75" s="523"/>
      <c r="AO75" s="523"/>
      <c r="AP75" s="523"/>
      <c r="AQ75" s="523"/>
      <c r="AR75" s="578"/>
      <c r="AS75" s="552" t="s">
        <v>1198</v>
      </c>
      <c r="AT75" s="523"/>
      <c r="AU75" s="503"/>
    </row>
    <row r="76" spans="1:47" ht="12.75">
      <c r="A76" s="19">
        <v>69</v>
      </c>
      <c r="B76" s="199" t="s">
        <v>174</v>
      </c>
      <c r="C76" s="703"/>
      <c r="D76" s="200" t="s">
        <v>264</v>
      </c>
      <c r="E76" s="201">
        <v>148</v>
      </c>
      <c r="F76" s="592" t="s">
        <v>1092</v>
      </c>
      <c r="G76" s="526" t="str">
        <f t="shared" si="6"/>
        <v>0094</v>
      </c>
      <c r="H76" s="208">
        <v>6</v>
      </c>
      <c r="I76" s="202" t="s">
        <v>542</v>
      </c>
      <c r="J76" s="209" t="s">
        <v>1073</v>
      </c>
      <c r="K76" s="210">
        <v>8</v>
      </c>
      <c r="L76" s="211" t="s">
        <v>199</v>
      </c>
      <c r="M76" s="203"/>
      <c r="N76" s="203"/>
      <c r="O76" s="203"/>
      <c r="P76" s="204" t="s">
        <v>210</v>
      </c>
      <c r="Q76" s="205" t="s">
        <v>1093</v>
      </c>
      <c r="R76" s="203" t="s">
        <v>225</v>
      </c>
      <c r="S76" s="203" t="s">
        <v>247</v>
      </c>
      <c r="T76" s="203">
        <v>8</v>
      </c>
      <c r="U76" s="204" t="s">
        <v>210</v>
      </c>
      <c r="V76" s="206" t="s">
        <v>0</v>
      </c>
      <c r="W76" s="206" t="s">
        <v>199</v>
      </c>
      <c r="X76" s="206">
        <v>3</v>
      </c>
      <c r="Y76" s="206">
        <f t="shared" si="7"/>
        <v>11</v>
      </c>
      <c r="Z76" s="206">
        <v>8</v>
      </c>
      <c r="AA76" s="207" t="s">
        <v>207</v>
      </c>
      <c r="AB76" s="522" t="s">
        <v>1175</v>
      </c>
      <c r="AC76" s="522" t="s">
        <v>1175</v>
      </c>
      <c r="AD76" s="522" t="s">
        <v>1175</v>
      </c>
      <c r="AE76" s="522" t="s">
        <v>1175</v>
      </c>
      <c r="AF76" s="522" t="s">
        <v>1175</v>
      </c>
      <c r="AG76" s="522" t="s">
        <v>1175</v>
      </c>
      <c r="AH76" s="522" t="s">
        <v>1175</v>
      </c>
      <c r="AI76" s="564" t="s">
        <v>1193</v>
      </c>
      <c r="AJ76" s="523"/>
      <c r="AK76" s="523"/>
      <c r="AL76" s="523"/>
      <c r="AM76" s="523"/>
      <c r="AN76" s="523"/>
      <c r="AO76" s="523"/>
      <c r="AP76" s="523"/>
      <c r="AQ76" s="523"/>
      <c r="AR76" s="578"/>
      <c r="AS76" s="552" t="s">
        <v>1198</v>
      </c>
      <c r="AT76" s="523"/>
      <c r="AU76" s="503"/>
    </row>
    <row r="77" spans="1:47" ht="12.75">
      <c r="A77" s="19">
        <v>70</v>
      </c>
      <c r="B77" s="199" t="s">
        <v>175</v>
      </c>
      <c r="C77" s="703"/>
      <c r="D77" s="200" t="s">
        <v>264</v>
      </c>
      <c r="E77" s="201">
        <v>15</v>
      </c>
      <c r="F77" s="592" t="s">
        <v>1092</v>
      </c>
      <c r="G77" s="526" t="str">
        <f t="shared" si="6"/>
        <v>000F</v>
      </c>
      <c r="H77" s="208">
        <v>6</v>
      </c>
      <c r="I77" s="202" t="s">
        <v>542</v>
      </c>
      <c r="J77" s="209" t="s">
        <v>1074</v>
      </c>
      <c r="K77" s="210">
        <v>8</v>
      </c>
      <c r="L77" s="211" t="s">
        <v>199</v>
      </c>
      <c r="M77" s="203"/>
      <c r="N77" s="203"/>
      <c r="O77" s="203"/>
      <c r="P77" s="204" t="s">
        <v>210</v>
      </c>
      <c r="Q77" s="205" t="s">
        <v>1093</v>
      </c>
      <c r="R77" s="203" t="s">
        <v>225</v>
      </c>
      <c r="S77" s="203" t="s">
        <v>247</v>
      </c>
      <c r="T77" s="203">
        <v>9</v>
      </c>
      <c r="U77" s="204" t="s">
        <v>210</v>
      </c>
      <c r="V77" s="206" t="s">
        <v>0</v>
      </c>
      <c r="W77" s="206" t="s">
        <v>199</v>
      </c>
      <c r="X77" s="206">
        <v>3</v>
      </c>
      <c r="Y77" s="206">
        <f t="shared" si="7"/>
        <v>11</v>
      </c>
      <c r="Z77" s="206">
        <v>8</v>
      </c>
      <c r="AA77" s="207" t="s">
        <v>208</v>
      </c>
      <c r="AB77" s="522" t="s">
        <v>1175</v>
      </c>
      <c r="AC77" s="522" t="s">
        <v>1175</v>
      </c>
      <c r="AD77" s="522" t="s">
        <v>1175</v>
      </c>
      <c r="AE77" s="522" t="s">
        <v>1175</v>
      </c>
      <c r="AF77" s="522" t="s">
        <v>1175</v>
      </c>
      <c r="AG77" s="522" t="s">
        <v>1175</v>
      </c>
      <c r="AH77" s="522" t="s">
        <v>1175</v>
      </c>
      <c r="AI77" s="121"/>
      <c r="AJ77" s="523"/>
      <c r="AK77" s="523"/>
      <c r="AL77" s="523"/>
      <c r="AM77" s="523"/>
      <c r="AN77" s="523"/>
      <c r="AO77" s="523"/>
      <c r="AP77" s="523"/>
      <c r="AQ77" s="523"/>
      <c r="AR77" s="578"/>
      <c r="AS77" s="552" t="s">
        <v>1198</v>
      </c>
      <c r="AT77" s="523"/>
      <c r="AU77" s="503"/>
    </row>
    <row r="78" spans="1:47" ht="12.75">
      <c r="A78" s="19">
        <v>71</v>
      </c>
      <c r="B78" s="199" t="s">
        <v>176</v>
      </c>
      <c r="C78" s="703"/>
      <c r="D78" s="200" t="s">
        <v>264</v>
      </c>
      <c r="E78" s="201">
        <v>294</v>
      </c>
      <c r="F78" s="592" t="s">
        <v>1092</v>
      </c>
      <c r="G78" s="526" t="str">
        <f t="shared" si="6"/>
        <v>0126</v>
      </c>
      <c r="H78" s="208">
        <v>6</v>
      </c>
      <c r="I78" s="202" t="s">
        <v>542</v>
      </c>
      <c r="J78" s="209" t="s">
        <v>1075</v>
      </c>
      <c r="K78" s="210">
        <v>8</v>
      </c>
      <c r="L78" s="211" t="s">
        <v>199</v>
      </c>
      <c r="M78" s="203"/>
      <c r="N78" s="203"/>
      <c r="O78" s="203"/>
      <c r="P78" s="204" t="s">
        <v>210</v>
      </c>
      <c r="Q78" s="205" t="s">
        <v>1093</v>
      </c>
      <c r="R78" s="203" t="s">
        <v>225</v>
      </c>
      <c r="S78" s="203" t="s">
        <v>247</v>
      </c>
      <c r="T78" s="203">
        <v>10</v>
      </c>
      <c r="U78" s="204" t="s">
        <v>210</v>
      </c>
      <c r="V78" s="206" t="s">
        <v>0</v>
      </c>
      <c r="W78" s="206" t="s">
        <v>199</v>
      </c>
      <c r="X78" s="206">
        <v>3</v>
      </c>
      <c r="Y78" s="206">
        <f t="shared" si="7"/>
        <v>13</v>
      </c>
      <c r="Z78" s="206">
        <v>9</v>
      </c>
      <c r="AA78" s="207" t="s">
        <v>207</v>
      </c>
      <c r="AB78" s="522" t="s">
        <v>1175</v>
      </c>
      <c r="AC78" s="522" t="s">
        <v>1175</v>
      </c>
      <c r="AD78" s="522" t="s">
        <v>1175</v>
      </c>
      <c r="AE78" s="522" t="s">
        <v>1175</v>
      </c>
      <c r="AF78" s="522" t="s">
        <v>1175</v>
      </c>
      <c r="AG78" s="522" t="s">
        <v>1175</v>
      </c>
      <c r="AH78" s="522" t="s">
        <v>1175</v>
      </c>
      <c r="AI78" s="121"/>
      <c r="AJ78" s="523"/>
      <c r="AK78" s="523"/>
      <c r="AL78" s="523"/>
      <c r="AM78" s="523"/>
      <c r="AN78" s="523"/>
      <c r="AO78" s="523"/>
      <c r="AP78" s="523"/>
      <c r="AQ78" s="523"/>
      <c r="AR78" s="578"/>
      <c r="AS78" s="552" t="s">
        <v>1198</v>
      </c>
      <c r="AT78" s="523"/>
      <c r="AU78" s="503"/>
    </row>
    <row r="79" spans="1:47" ht="12.75">
      <c r="A79" s="19">
        <v>72</v>
      </c>
      <c r="B79" s="199" t="s">
        <v>177</v>
      </c>
      <c r="C79" s="703"/>
      <c r="D79" s="200" t="s">
        <v>264</v>
      </c>
      <c r="E79" s="201">
        <v>286</v>
      </c>
      <c r="F79" s="592" t="s">
        <v>1092</v>
      </c>
      <c r="G79" s="526" t="str">
        <f t="shared" si="6"/>
        <v>011E</v>
      </c>
      <c r="H79" s="208">
        <v>6</v>
      </c>
      <c r="I79" s="202" t="s">
        <v>542</v>
      </c>
      <c r="J79" s="209" t="s">
        <v>1076</v>
      </c>
      <c r="K79" s="210">
        <v>8</v>
      </c>
      <c r="L79" s="211" t="s">
        <v>199</v>
      </c>
      <c r="M79" s="203"/>
      <c r="N79" s="203"/>
      <c r="O79" s="203"/>
      <c r="P79" s="204" t="s">
        <v>210</v>
      </c>
      <c r="Q79" s="205" t="s">
        <v>1093</v>
      </c>
      <c r="R79" s="203" t="s">
        <v>225</v>
      </c>
      <c r="S79" s="203" t="s">
        <v>247</v>
      </c>
      <c r="T79" s="203">
        <v>11</v>
      </c>
      <c r="U79" s="204" t="s">
        <v>210</v>
      </c>
      <c r="V79" s="206" t="s">
        <v>0</v>
      </c>
      <c r="W79" s="206" t="s">
        <v>199</v>
      </c>
      <c r="X79" s="206">
        <v>3</v>
      </c>
      <c r="Y79" s="206">
        <f t="shared" si="7"/>
        <v>13</v>
      </c>
      <c r="Z79" s="206">
        <v>9</v>
      </c>
      <c r="AA79" s="207" t="s">
        <v>208</v>
      </c>
      <c r="AB79" s="522" t="s">
        <v>1175</v>
      </c>
      <c r="AC79" s="522" t="s">
        <v>1175</v>
      </c>
      <c r="AD79" s="522" t="s">
        <v>1175</v>
      </c>
      <c r="AE79" s="522" t="s">
        <v>1175</v>
      </c>
      <c r="AF79" s="522" t="s">
        <v>1175</v>
      </c>
      <c r="AG79" s="522" t="s">
        <v>1175</v>
      </c>
      <c r="AH79" s="522" t="s">
        <v>1175</v>
      </c>
      <c r="AI79" s="121"/>
      <c r="AJ79" s="523"/>
      <c r="AK79" s="523"/>
      <c r="AL79" s="523"/>
      <c r="AM79" s="523"/>
      <c r="AN79" s="523"/>
      <c r="AO79" s="523"/>
      <c r="AP79" s="523"/>
      <c r="AQ79" s="523"/>
      <c r="AR79" s="578"/>
      <c r="AS79" s="552" t="s">
        <v>1198</v>
      </c>
      <c r="AT79" s="523"/>
      <c r="AU79" s="503"/>
    </row>
    <row r="80" spans="1:47" ht="12.75">
      <c r="A80" s="19">
        <v>73</v>
      </c>
      <c r="B80" s="199" t="s">
        <v>178</v>
      </c>
      <c r="C80" s="703"/>
      <c r="D80" s="200" t="s">
        <v>264</v>
      </c>
      <c r="E80" s="201">
        <v>206</v>
      </c>
      <c r="F80" s="592" t="s">
        <v>1092</v>
      </c>
      <c r="G80" s="526" t="str">
        <f t="shared" si="6"/>
        <v>00CE</v>
      </c>
      <c r="H80" s="208">
        <v>6</v>
      </c>
      <c r="I80" s="202" t="s">
        <v>542</v>
      </c>
      <c r="J80" s="209" t="s">
        <v>1077</v>
      </c>
      <c r="K80" s="210">
        <v>8</v>
      </c>
      <c r="L80" s="211" t="s">
        <v>199</v>
      </c>
      <c r="M80" s="203"/>
      <c r="N80" s="203"/>
      <c r="O80" s="203"/>
      <c r="P80" s="204" t="s">
        <v>210</v>
      </c>
      <c r="Q80" s="205" t="s">
        <v>1093</v>
      </c>
      <c r="R80" s="203" t="s">
        <v>225</v>
      </c>
      <c r="S80" s="203" t="s">
        <v>247</v>
      </c>
      <c r="T80" s="203">
        <v>12</v>
      </c>
      <c r="U80" s="204" t="s">
        <v>210</v>
      </c>
      <c r="V80" s="206" t="s">
        <v>0</v>
      </c>
      <c r="W80" s="206" t="s">
        <v>199</v>
      </c>
      <c r="X80" s="206">
        <v>3</v>
      </c>
      <c r="Y80" s="206">
        <f t="shared" si="7"/>
        <v>14</v>
      </c>
      <c r="Z80" s="206">
        <v>10</v>
      </c>
      <c r="AA80" s="207" t="s">
        <v>207</v>
      </c>
      <c r="AB80" s="522" t="s">
        <v>1175</v>
      </c>
      <c r="AC80" s="522" t="s">
        <v>1175</v>
      </c>
      <c r="AD80" s="522" t="s">
        <v>1175</v>
      </c>
      <c r="AE80" s="522" t="s">
        <v>1175</v>
      </c>
      <c r="AF80" s="522" t="s">
        <v>1175</v>
      </c>
      <c r="AG80" s="522" t="s">
        <v>1175</v>
      </c>
      <c r="AH80" s="522" t="s">
        <v>1175</v>
      </c>
      <c r="AI80" s="121"/>
      <c r="AJ80" s="523"/>
      <c r="AK80" s="523"/>
      <c r="AL80" s="523"/>
      <c r="AM80" s="523"/>
      <c r="AN80" s="523"/>
      <c r="AO80" s="523"/>
      <c r="AP80" s="523"/>
      <c r="AQ80" s="523"/>
      <c r="AR80" s="578"/>
      <c r="AS80" s="552" t="s">
        <v>1198</v>
      </c>
      <c r="AT80" s="523"/>
      <c r="AU80" s="503"/>
    </row>
    <row r="81" spans="1:47" ht="12.75">
      <c r="A81" s="19">
        <v>74</v>
      </c>
      <c r="B81" s="199" t="s">
        <v>179</v>
      </c>
      <c r="C81" s="703"/>
      <c r="D81" s="200" t="s">
        <v>264</v>
      </c>
      <c r="E81" s="201">
        <v>270</v>
      </c>
      <c r="F81" s="592" t="s">
        <v>1092</v>
      </c>
      <c r="G81" s="526" t="str">
        <f t="shared" si="6"/>
        <v>010E</v>
      </c>
      <c r="H81" s="208">
        <v>6</v>
      </c>
      <c r="I81" s="202" t="s">
        <v>542</v>
      </c>
      <c r="J81" s="209" t="s">
        <v>1078</v>
      </c>
      <c r="K81" s="210">
        <v>8</v>
      </c>
      <c r="L81" s="211" t="s">
        <v>199</v>
      </c>
      <c r="M81" s="203"/>
      <c r="N81" s="203"/>
      <c r="O81" s="203"/>
      <c r="P81" s="204" t="s">
        <v>210</v>
      </c>
      <c r="Q81" s="205" t="s">
        <v>1093</v>
      </c>
      <c r="R81" s="203" t="s">
        <v>225</v>
      </c>
      <c r="S81" s="203" t="s">
        <v>248</v>
      </c>
      <c r="T81" s="203">
        <v>7</v>
      </c>
      <c r="U81" s="204" t="s">
        <v>210</v>
      </c>
      <c r="V81" s="206" t="s">
        <v>0</v>
      </c>
      <c r="W81" s="206" t="s">
        <v>199</v>
      </c>
      <c r="X81" s="206">
        <v>3</v>
      </c>
      <c r="Y81" s="206">
        <f t="shared" si="7"/>
        <v>14</v>
      </c>
      <c r="Z81" s="206">
        <v>10</v>
      </c>
      <c r="AA81" s="207" t="s">
        <v>208</v>
      </c>
      <c r="AB81" s="522" t="s">
        <v>1175</v>
      </c>
      <c r="AC81" s="522" t="s">
        <v>1175</v>
      </c>
      <c r="AD81" s="522" t="s">
        <v>1175</v>
      </c>
      <c r="AE81" s="522" t="s">
        <v>1175</v>
      </c>
      <c r="AF81" s="522" t="s">
        <v>1175</v>
      </c>
      <c r="AG81" s="522" t="s">
        <v>1175</v>
      </c>
      <c r="AH81" s="522" t="s">
        <v>1175</v>
      </c>
      <c r="AI81" s="121"/>
      <c r="AJ81" s="523"/>
      <c r="AK81" s="523"/>
      <c r="AL81" s="523"/>
      <c r="AM81" s="523"/>
      <c r="AN81" s="523"/>
      <c r="AO81" s="523"/>
      <c r="AP81" s="523"/>
      <c r="AQ81" s="523"/>
      <c r="AR81" s="578"/>
      <c r="AS81" s="552" t="s">
        <v>1198</v>
      </c>
      <c r="AT81" s="523"/>
      <c r="AU81" s="503"/>
    </row>
    <row r="82" spans="1:47" ht="12.75">
      <c r="A82" s="19">
        <v>75</v>
      </c>
      <c r="B82" s="199" t="s">
        <v>180</v>
      </c>
      <c r="C82" s="703"/>
      <c r="D82" s="200" t="s">
        <v>264</v>
      </c>
      <c r="E82" s="201">
        <v>131</v>
      </c>
      <c r="F82" s="592" t="s">
        <v>1092</v>
      </c>
      <c r="G82" s="526" t="str">
        <f t="shared" si="6"/>
        <v>0083</v>
      </c>
      <c r="H82" s="208">
        <v>6</v>
      </c>
      <c r="I82" s="202" t="s">
        <v>542</v>
      </c>
      <c r="J82" s="209" t="s">
        <v>1079</v>
      </c>
      <c r="K82" s="210">
        <v>8</v>
      </c>
      <c r="L82" s="211" t="s">
        <v>199</v>
      </c>
      <c r="M82" s="203"/>
      <c r="N82" s="203"/>
      <c r="O82" s="203"/>
      <c r="P82" s="204" t="s">
        <v>210</v>
      </c>
      <c r="Q82" s="205" t="s">
        <v>1093</v>
      </c>
      <c r="R82" s="203" t="s">
        <v>225</v>
      </c>
      <c r="S82" s="203" t="s">
        <v>248</v>
      </c>
      <c r="T82" s="203">
        <v>8</v>
      </c>
      <c r="U82" s="204" t="s">
        <v>210</v>
      </c>
      <c r="V82" s="206" t="s">
        <v>0</v>
      </c>
      <c r="W82" s="206" t="s">
        <v>199</v>
      </c>
      <c r="X82" s="206">
        <v>3</v>
      </c>
      <c r="Y82" s="206">
        <f t="shared" si="7"/>
        <v>15</v>
      </c>
      <c r="Z82" s="206">
        <v>11</v>
      </c>
      <c r="AA82" s="207" t="s">
        <v>207</v>
      </c>
      <c r="AB82" s="522" t="s">
        <v>1175</v>
      </c>
      <c r="AC82" s="522" t="s">
        <v>1175</v>
      </c>
      <c r="AD82" s="522" t="s">
        <v>1175</v>
      </c>
      <c r="AE82" s="522" t="s">
        <v>1175</v>
      </c>
      <c r="AF82" s="522" t="s">
        <v>1175</v>
      </c>
      <c r="AG82" s="522" t="s">
        <v>1175</v>
      </c>
      <c r="AH82" s="522" t="s">
        <v>1175</v>
      </c>
      <c r="AI82" s="121"/>
      <c r="AJ82" s="523"/>
      <c r="AK82" s="523"/>
      <c r="AL82" s="523"/>
      <c r="AM82" s="523"/>
      <c r="AN82" s="523"/>
      <c r="AO82" s="523"/>
      <c r="AP82" s="523"/>
      <c r="AQ82" s="523"/>
      <c r="AR82" s="578"/>
      <c r="AS82" s="552" t="s">
        <v>1198</v>
      </c>
      <c r="AT82" s="523"/>
      <c r="AU82" s="503"/>
    </row>
    <row r="83" spans="1:47" ht="12.75">
      <c r="A83" s="19">
        <v>76</v>
      </c>
      <c r="B83" s="199" t="s">
        <v>181</v>
      </c>
      <c r="C83" s="703"/>
      <c r="D83" s="200" t="s">
        <v>264</v>
      </c>
      <c r="E83" s="201">
        <v>227</v>
      </c>
      <c r="F83" s="592" t="s">
        <v>1092</v>
      </c>
      <c r="G83" s="526" t="str">
        <f t="shared" si="6"/>
        <v>00E3</v>
      </c>
      <c r="H83" s="208">
        <v>6</v>
      </c>
      <c r="I83" s="202" t="s">
        <v>542</v>
      </c>
      <c r="J83" s="496" t="s">
        <v>1080</v>
      </c>
      <c r="K83" s="210">
        <v>8</v>
      </c>
      <c r="L83" s="211" t="s">
        <v>199</v>
      </c>
      <c r="M83" s="203"/>
      <c r="N83" s="203"/>
      <c r="O83" s="203"/>
      <c r="P83" s="204" t="s">
        <v>210</v>
      </c>
      <c r="Q83" s="205" t="s">
        <v>1093</v>
      </c>
      <c r="R83" s="203" t="s">
        <v>225</v>
      </c>
      <c r="S83" s="203" t="s">
        <v>248</v>
      </c>
      <c r="T83" s="203">
        <v>9</v>
      </c>
      <c r="U83" s="204" t="s">
        <v>210</v>
      </c>
      <c r="V83" s="206" t="s">
        <v>0</v>
      </c>
      <c r="W83" s="206" t="s">
        <v>199</v>
      </c>
      <c r="X83" s="206">
        <v>3</v>
      </c>
      <c r="Y83" s="206">
        <f t="shared" si="7"/>
        <v>15</v>
      </c>
      <c r="Z83" s="206">
        <v>11</v>
      </c>
      <c r="AA83" s="207" t="s">
        <v>208</v>
      </c>
      <c r="AB83" s="522" t="s">
        <v>1175</v>
      </c>
      <c r="AC83" s="522" t="s">
        <v>1175</v>
      </c>
      <c r="AD83" s="522" t="s">
        <v>1175</v>
      </c>
      <c r="AE83" s="522" t="s">
        <v>1175</v>
      </c>
      <c r="AF83" s="522" t="s">
        <v>1175</v>
      </c>
      <c r="AG83" s="522" t="s">
        <v>1175</v>
      </c>
      <c r="AH83" s="522" t="s">
        <v>1175</v>
      </c>
      <c r="AI83" s="121"/>
      <c r="AJ83" s="523"/>
      <c r="AK83" s="523"/>
      <c r="AL83" s="523"/>
      <c r="AM83" s="523"/>
      <c r="AN83" s="523"/>
      <c r="AO83" s="523"/>
      <c r="AP83" s="523"/>
      <c r="AQ83" s="523"/>
      <c r="AR83" s="578"/>
      <c r="AS83" s="552" t="s">
        <v>1198</v>
      </c>
      <c r="AT83" s="523"/>
      <c r="AU83" s="503"/>
    </row>
    <row r="84" spans="1:47" ht="12.75">
      <c r="A84" s="19">
        <v>77</v>
      </c>
      <c r="B84" s="199" t="s">
        <v>182</v>
      </c>
      <c r="C84" s="703"/>
      <c r="D84" s="200" t="s">
        <v>264</v>
      </c>
      <c r="E84" s="201">
        <v>253</v>
      </c>
      <c r="F84" s="592" t="s">
        <v>1092</v>
      </c>
      <c r="G84" s="526" t="str">
        <f t="shared" si="6"/>
        <v>00FD</v>
      </c>
      <c r="H84" s="208">
        <v>6</v>
      </c>
      <c r="I84" s="202" t="s">
        <v>542</v>
      </c>
      <c r="J84" s="209" t="s">
        <v>1081</v>
      </c>
      <c r="K84" s="210">
        <v>8</v>
      </c>
      <c r="L84" s="211" t="s">
        <v>199</v>
      </c>
      <c r="M84" s="203"/>
      <c r="N84" s="203"/>
      <c r="O84" s="203"/>
      <c r="P84" s="204" t="s">
        <v>210</v>
      </c>
      <c r="Q84" s="205" t="s">
        <v>1093</v>
      </c>
      <c r="R84" s="203" t="s">
        <v>225</v>
      </c>
      <c r="S84" s="203" t="s">
        <v>248</v>
      </c>
      <c r="T84" s="203">
        <v>10</v>
      </c>
      <c r="U84" s="204" t="s">
        <v>210</v>
      </c>
      <c r="V84" s="206" t="s">
        <v>0</v>
      </c>
      <c r="W84" s="206" t="s">
        <v>199</v>
      </c>
      <c r="X84" s="206">
        <v>3</v>
      </c>
      <c r="Y84" s="206">
        <f t="shared" si="7"/>
        <v>16</v>
      </c>
      <c r="Z84" s="206">
        <v>12</v>
      </c>
      <c r="AA84" s="207" t="s">
        <v>207</v>
      </c>
      <c r="AB84" s="522" t="s">
        <v>1175</v>
      </c>
      <c r="AC84" s="522" t="s">
        <v>1175</v>
      </c>
      <c r="AD84" s="522" t="s">
        <v>1175</v>
      </c>
      <c r="AE84" s="522" t="s">
        <v>1175</v>
      </c>
      <c r="AF84" s="522" t="s">
        <v>1175</v>
      </c>
      <c r="AG84" s="522" t="s">
        <v>1175</v>
      </c>
      <c r="AH84" s="522" t="s">
        <v>1175</v>
      </c>
      <c r="AI84" s="121"/>
      <c r="AJ84" s="523"/>
      <c r="AK84" s="523"/>
      <c r="AL84" s="523"/>
      <c r="AM84" s="523"/>
      <c r="AN84" s="523"/>
      <c r="AO84" s="523"/>
      <c r="AP84" s="523"/>
      <c r="AQ84" s="523"/>
      <c r="AR84" s="578"/>
      <c r="AS84" s="552" t="s">
        <v>1198</v>
      </c>
      <c r="AT84" s="523"/>
      <c r="AU84" s="503"/>
    </row>
    <row r="85" spans="1:47" ht="12.75">
      <c r="A85" s="19">
        <v>78</v>
      </c>
      <c r="B85" s="199" t="s">
        <v>183</v>
      </c>
      <c r="C85" s="703"/>
      <c r="D85" s="200" t="s">
        <v>264</v>
      </c>
      <c r="E85" s="201">
        <v>62</v>
      </c>
      <c r="F85" s="592" t="s">
        <v>1092</v>
      </c>
      <c r="G85" s="526" t="str">
        <f t="shared" si="6"/>
        <v>003E</v>
      </c>
      <c r="H85" s="208">
        <v>6</v>
      </c>
      <c r="I85" s="202" t="s">
        <v>542</v>
      </c>
      <c r="J85" s="209" t="s">
        <v>1082</v>
      </c>
      <c r="K85" s="210">
        <v>8</v>
      </c>
      <c r="L85" s="211" t="s">
        <v>199</v>
      </c>
      <c r="M85" s="203"/>
      <c r="N85" s="203"/>
      <c r="O85" s="203"/>
      <c r="P85" s="204" t="s">
        <v>210</v>
      </c>
      <c r="Q85" s="205" t="s">
        <v>1093</v>
      </c>
      <c r="R85" s="203" t="s">
        <v>225</v>
      </c>
      <c r="S85" s="203" t="s">
        <v>248</v>
      </c>
      <c r="T85" s="203">
        <v>11</v>
      </c>
      <c r="U85" s="204" t="s">
        <v>210</v>
      </c>
      <c r="V85" s="206" t="s">
        <v>0</v>
      </c>
      <c r="W85" s="206" t="s">
        <v>199</v>
      </c>
      <c r="X85" s="206">
        <v>3</v>
      </c>
      <c r="Y85" s="206">
        <f t="shared" si="7"/>
        <v>16</v>
      </c>
      <c r="Z85" s="206">
        <v>12</v>
      </c>
      <c r="AA85" s="207" t="s">
        <v>208</v>
      </c>
      <c r="AB85" s="522" t="s">
        <v>1175</v>
      </c>
      <c r="AC85" s="522" t="s">
        <v>1175</v>
      </c>
      <c r="AD85" s="522" t="s">
        <v>1175</v>
      </c>
      <c r="AE85" s="522" t="s">
        <v>1175</v>
      </c>
      <c r="AF85" s="522" t="s">
        <v>1175</v>
      </c>
      <c r="AG85" s="522" t="s">
        <v>1175</v>
      </c>
      <c r="AH85" s="522" t="s">
        <v>1175</v>
      </c>
      <c r="AI85" s="121"/>
      <c r="AJ85" s="523"/>
      <c r="AK85" s="523"/>
      <c r="AL85" s="523"/>
      <c r="AM85" s="523"/>
      <c r="AN85" s="523"/>
      <c r="AO85" s="523"/>
      <c r="AP85" s="523"/>
      <c r="AQ85" s="523"/>
      <c r="AR85" s="578"/>
      <c r="AS85" s="552" t="s">
        <v>1198</v>
      </c>
      <c r="AT85" s="523"/>
      <c r="AU85" s="503"/>
    </row>
    <row r="86" spans="1:47" ht="12.75">
      <c r="A86" s="19">
        <v>79</v>
      </c>
      <c r="B86" s="199" t="s">
        <v>184</v>
      </c>
      <c r="C86" s="703"/>
      <c r="D86" s="200" t="s">
        <v>264</v>
      </c>
      <c r="E86" s="201">
        <v>153</v>
      </c>
      <c r="F86" s="592" t="s">
        <v>1092</v>
      </c>
      <c r="G86" s="526" t="str">
        <f t="shared" si="6"/>
        <v>0099</v>
      </c>
      <c r="H86" s="208">
        <v>6</v>
      </c>
      <c r="I86" s="202" t="s">
        <v>542</v>
      </c>
      <c r="J86" s="209" t="s">
        <v>1083</v>
      </c>
      <c r="K86" s="210">
        <v>8</v>
      </c>
      <c r="L86" s="211" t="s">
        <v>199</v>
      </c>
      <c r="M86" s="203"/>
      <c r="N86" s="203"/>
      <c r="O86" s="203"/>
      <c r="P86" s="204" t="s">
        <v>210</v>
      </c>
      <c r="Q86" s="205" t="s">
        <v>1093</v>
      </c>
      <c r="R86" s="203" t="s">
        <v>225</v>
      </c>
      <c r="S86" s="203" t="s">
        <v>248</v>
      </c>
      <c r="T86" s="203">
        <v>12</v>
      </c>
      <c r="U86" s="204" t="s">
        <v>210</v>
      </c>
      <c r="V86" s="206" t="s">
        <v>0</v>
      </c>
      <c r="W86" s="206" t="s">
        <v>199</v>
      </c>
      <c r="X86" s="206">
        <v>3</v>
      </c>
      <c r="Y86" s="206">
        <f t="shared" si="7"/>
        <v>17</v>
      </c>
      <c r="Z86" s="206">
        <v>13</v>
      </c>
      <c r="AA86" s="207" t="s">
        <v>207</v>
      </c>
      <c r="AB86" s="522" t="s">
        <v>1175</v>
      </c>
      <c r="AC86" s="522" t="s">
        <v>1175</v>
      </c>
      <c r="AD86" s="522" t="s">
        <v>1175</v>
      </c>
      <c r="AE86" s="522" t="s">
        <v>1175</v>
      </c>
      <c r="AF86" s="522" t="s">
        <v>1175</v>
      </c>
      <c r="AG86" s="522" t="s">
        <v>1175</v>
      </c>
      <c r="AH86" s="522" t="s">
        <v>1175</v>
      </c>
      <c r="AI86" s="121"/>
      <c r="AJ86" s="523"/>
      <c r="AK86" s="523"/>
      <c r="AL86" s="523"/>
      <c r="AM86" s="523"/>
      <c r="AN86" s="523"/>
      <c r="AO86" s="523"/>
      <c r="AP86" s="523"/>
      <c r="AQ86" s="523"/>
      <c r="AR86" s="578"/>
      <c r="AS86" s="552" t="s">
        <v>1198</v>
      </c>
      <c r="AT86" s="523"/>
      <c r="AU86" s="672"/>
    </row>
    <row r="87" spans="1:47" ht="12.75">
      <c r="A87" s="19">
        <v>80</v>
      </c>
      <c r="B87" s="199" t="s">
        <v>185</v>
      </c>
      <c r="C87" s="703"/>
      <c r="D87" s="200" t="s">
        <v>264</v>
      </c>
      <c r="E87" s="201">
        <v>106</v>
      </c>
      <c r="F87" s="592" t="s">
        <v>1092</v>
      </c>
      <c r="G87" s="526" t="str">
        <f t="shared" si="6"/>
        <v>006A</v>
      </c>
      <c r="H87" s="208">
        <v>6</v>
      </c>
      <c r="I87" s="202" t="s">
        <v>542</v>
      </c>
      <c r="J87" s="209" t="s">
        <v>1084</v>
      </c>
      <c r="K87" s="210">
        <v>8</v>
      </c>
      <c r="L87" s="211" t="s">
        <v>199</v>
      </c>
      <c r="M87" s="203"/>
      <c r="N87" s="203"/>
      <c r="O87" s="203"/>
      <c r="P87" s="204" t="s">
        <v>210</v>
      </c>
      <c r="Q87" s="205" t="s">
        <v>1093</v>
      </c>
      <c r="R87" s="203" t="s">
        <v>225</v>
      </c>
      <c r="S87" s="203" t="s">
        <v>249</v>
      </c>
      <c r="T87" s="203">
        <v>7</v>
      </c>
      <c r="U87" s="204" t="s">
        <v>210</v>
      </c>
      <c r="V87" s="206" t="s">
        <v>0</v>
      </c>
      <c r="W87" s="206" t="s">
        <v>199</v>
      </c>
      <c r="X87" s="206">
        <v>3</v>
      </c>
      <c r="Y87" s="206">
        <f t="shared" si="7"/>
        <v>17</v>
      </c>
      <c r="Z87" s="206">
        <v>13</v>
      </c>
      <c r="AA87" s="207" t="s">
        <v>208</v>
      </c>
      <c r="AB87" s="522" t="s">
        <v>1175</v>
      </c>
      <c r="AC87" s="522" t="s">
        <v>1175</v>
      </c>
      <c r="AD87" s="522" t="s">
        <v>1175</v>
      </c>
      <c r="AE87" s="522" t="s">
        <v>1175</v>
      </c>
      <c r="AF87" s="522" t="s">
        <v>1175</v>
      </c>
      <c r="AG87" s="522" t="s">
        <v>1175</v>
      </c>
      <c r="AH87" s="522" t="s">
        <v>1175</v>
      </c>
      <c r="AI87" s="121"/>
      <c r="AJ87" s="523"/>
      <c r="AK87" s="523"/>
      <c r="AL87" s="523"/>
      <c r="AM87" s="523"/>
      <c r="AN87" s="523"/>
      <c r="AO87" s="523"/>
      <c r="AP87" s="523"/>
      <c r="AQ87" s="523"/>
      <c r="AR87" s="578"/>
      <c r="AS87" s="552" t="s">
        <v>1198</v>
      </c>
      <c r="AT87" s="523"/>
      <c r="AU87" s="672"/>
    </row>
    <row r="88" spans="1:47" ht="12.75">
      <c r="A88" s="19">
        <v>81</v>
      </c>
      <c r="B88" s="199" t="s">
        <v>186</v>
      </c>
      <c r="C88" s="703"/>
      <c r="D88" s="200" t="s">
        <v>264</v>
      </c>
      <c r="E88" s="201">
        <v>252</v>
      </c>
      <c r="F88" s="592" t="s">
        <v>1092</v>
      </c>
      <c r="G88" s="526" t="str">
        <f t="shared" si="6"/>
        <v>00FC</v>
      </c>
      <c r="H88" s="208">
        <v>6</v>
      </c>
      <c r="I88" s="202" t="s">
        <v>542</v>
      </c>
      <c r="J88" s="209" t="s">
        <v>1085</v>
      </c>
      <c r="K88" s="210">
        <v>8</v>
      </c>
      <c r="L88" s="211" t="s">
        <v>199</v>
      </c>
      <c r="M88" s="203"/>
      <c r="N88" s="203"/>
      <c r="O88" s="203"/>
      <c r="P88" s="204" t="s">
        <v>210</v>
      </c>
      <c r="Q88" s="205" t="s">
        <v>1093</v>
      </c>
      <c r="R88" s="203" t="s">
        <v>225</v>
      </c>
      <c r="S88" s="203" t="s">
        <v>249</v>
      </c>
      <c r="T88" s="203">
        <v>8</v>
      </c>
      <c r="U88" s="204" t="s">
        <v>210</v>
      </c>
      <c r="V88" s="206" t="s">
        <v>0</v>
      </c>
      <c r="W88" s="206" t="s">
        <v>199</v>
      </c>
      <c r="X88" s="206">
        <v>3</v>
      </c>
      <c r="Y88" s="206">
        <f t="shared" si="7"/>
        <v>18</v>
      </c>
      <c r="Z88" s="206">
        <v>14</v>
      </c>
      <c r="AA88" s="207" t="s">
        <v>207</v>
      </c>
      <c r="AB88" s="522" t="s">
        <v>1175</v>
      </c>
      <c r="AC88" s="522" t="s">
        <v>1175</v>
      </c>
      <c r="AD88" s="522" t="s">
        <v>1175</v>
      </c>
      <c r="AE88" s="522" t="s">
        <v>1175</v>
      </c>
      <c r="AF88" s="522" t="s">
        <v>1175</v>
      </c>
      <c r="AG88" s="522" t="s">
        <v>1175</v>
      </c>
      <c r="AH88" s="522" t="s">
        <v>1175</v>
      </c>
      <c r="AI88" s="121"/>
      <c r="AJ88" s="523"/>
      <c r="AK88" s="523"/>
      <c r="AL88" s="523"/>
      <c r="AM88" s="523"/>
      <c r="AN88" s="523"/>
      <c r="AO88" s="523"/>
      <c r="AP88" s="523"/>
      <c r="AQ88" s="523"/>
      <c r="AR88" s="578"/>
      <c r="AS88" s="552" t="s">
        <v>1198</v>
      </c>
      <c r="AT88" s="523"/>
      <c r="AU88" s="503"/>
    </row>
    <row r="89" spans="1:47" ht="12.75">
      <c r="A89" s="19">
        <v>82</v>
      </c>
      <c r="B89" s="199" t="s">
        <v>187</v>
      </c>
      <c r="C89" s="703"/>
      <c r="D89" s="200" t="s">
        <v>264</v>
      </c>
      <c r="E89" s="201">
        <v>104</v>
      </c>
      <c r="F89" s="592" t="s">
        <v>1092</v>
      </c>
      <c r="G89" s="526" t="str">
        <f t="shared" si="6"/>
        <v>0068</v>
      </c>
      <c r="H89" s="208">
        <v>6</v>
      </c>
      <c r="I89" s="202" t="s">
        <v>542</v>
      </c>
      <c r="J89" s="209" t="s">
        <v>1086</v>
      </c>
      <c r="K89" s="210">
        <v>8</v>
      </c>
      <c r="L89" s="211" t="s">
        <v>199</v>
      </c>
      <c r="M89" s="203"/>
      <c r="N89" s="203"/>
      <c r="O89" s="203"/>
      <c r="P89" s="204" t="s">
        <v>210</v>
      </c>
      <c r="Q89" s="205" t="s">
        <v>1093</v>
      </c>
      <c r="R89" s="203" t="s">
        <v>225</v>
      </c>
      <c r="S89" s="203" t="s">
        <v>249</v>
      </c>
      <c r="T89" s="203">
        <v>9</v>
      </c>
      <c r="U89" s="204" t="s">
        <v>210</v>
      </c>
      <c r="V89" s="206" t="s">
        <v>0</v>
      </c>
      <c r="W89" s="206" t="s">
        <v>199</v>
      </c>
      <c r="X89" s="206">
        <v>3</v>
      </c>
      <c r="Y89" s="206">
        <f t="shared" si="7"/>
        <v>18</v>
      </c>
      <c r="Z89" s="206">
        <v>14</v>
      </c>
      <c r="AA89" s="207" t="s">
        <v>208</v>
      </c>
      <c r="AB89" s="522" t="s">
        <v>1175</v>
      </c>
      <c r="AC89" s="522" t="s">
        <v>1175</v>
      </c>
      <c r="AD89" s="522" t="s">
        <v>1175</v>
      </c>
      <c r="AE89" s="522" t="s">
        <v>1175</v>
      </c>
      <c r="AF89" s="522" t="s">
        <v>1175</v>
      </c>
      <c r="AG89" s="522" t="s">
        <v>1175</v>
      </c>
      <c r="AH89" s="522" t="s">
        <v>1175</v>
      </c>
      <c r="AI89" s="121"/>
      <c r="AJ89" s="523"/>
      <c r="AK89" s="523"/>
      <c r="AL89" s="523"/>
      <c r="AM89" s="523"/>
      <c r="AN89" s="523"/>
      <c r="AO89" s="523"/>
      <c r="AP89" s="523"/>
      <c r="AQ89" s="523"/>
      <c r="AR89" s="578"/>
      <c r="AS89" s="552" t="s">
        <v>1198</v>
      </c>
      <c r="AT89" s="523"/>
      <c r="AU89" s="503"/>
    </row>
    <row r="90" spans="1:47" ht="12.75">
      <c r="A90" s="19">
        <v>83</v>
      </c>
      <c r="B90" s="199" t="s">
        <v>188</v>
      </c>
      <c r="C90" s="703"/>
      <c r="D90" s="200" t="s">
        <v>264</v>
      </c>
      <c r="E90" s="201">
        <v>271</v>
      </c>
      <c r="F90" s="592" t="s">
        <v>1092</v>
      </c>
      <c r="G90" s="526" t="str">
        <f t="shared" si="6"/>
        <v>010F</v>
      </c>
      <c r="H90" s="208">
        <v>6</v>
      </c>
      <c r="I90" s="202" t="s">
        <v>542</v>
      </c>
      <c r="J90" s="209" t="s">
        <v>1087</v>
      </c>
      <c r="K90" s="210">
        <v>8</v>
      </c>
      <c r="L90" s="211" t="s">
        <v>199</v>
      </c>
      <c r="M90" s="203"/>
      <c r="N90" s="203"/>
      <c r="O90" s="203"/>
      <c r="P90" s="204" t="s">
        <v>210</v>
      </c>
      <c r="Q90" s="205" t="s">
        <v>1093</v>
      </c>
      <c r="R90" s="203" t="s">
        <v>225</v>
      </c>
      <c r="S90" s="203" t="s">
        <v>249</v>
      </c>
      <c r="T90" s="203">
        <v>10</v>
      </c>
      <c r="U90" s="204" t="s">
        <v>210</v>
      </c>
      <c r="V90" s="206" t="s">
        <v>0</v>
      </c>
      <c r="W90" s="206" t="s">
        <v>199</v>
      </c>
      <c r="X90" s="206">
        <v>3</v>
      </c>
      <c r="Y90" s="206">
        <f t="shared" si="7"/>
        <v>19</v>
      </c>
      <c r="Z90" s="206">
        <v>15</v>
      </c>
      <c r="AA90" s="207" t="s">
        <v>207</v>
      </c>
      <c r="AB90" s="522" t="s">
        <v>1175</v>
      </c>
      <c r="AC90" s="522" t="s">
        <v>1175</v>
      </c>
      <c r="AD90" s="522" t="s">
        <v>1175</v>
      </c>
      <c r="AE90" s="522" t="s">
        <v>1175</v>
      </c>
      <c r="AF90" s="522" t="s">
        <v>1175</v>
      </c>
      <c r="AG90" s="522" t="s">
        <v>1175</v>
      </c>
      <c r="AH90" s="522" t="s">
        <v>1175</v>
      </c>
      <c r="AI90" s="121"/>
      <c r="AJ90" s="523"/>
      <c r="AK90" s="523"/>
      <c r="AL90" s="523"/>
      <c r="AM90" s="523"/>
      <c r="AN90" s="523"/>
      <c r="AO90" s="523"/>
      <c r="AP90" s="523"/>
      <c r="AQ90" s="523"/>
      <c r="AR90" s="578"/>
      <c r="AS90" s="552" t="s">
        <v>1198</v>
      </c>
      <c r="AT90" s="523"/>
      <c r="AU90" s="503"/>
    </row>
    <row r="91" spans="1:47" ht="12.75">
      <c r="A91" s="19">
        <v>84</v>
      </c>
      <c r="B91" s="199" t="s">
        <v>189</v>
      </c>
      <c r="C91" s="703"/>
      <c r="D91" s="200" t="s">
        <v>264</v>
      </c>
      <c r="E91" s="201">
        <v>225</v>
      </c>
      <c r="F91" s="592" t="s">
        <v>1092</v>
      </c>
      <c r="G91" s="526" t="str">
        <f t="shared" si="6"/>
        <v>00E1</v>
      </c>
      <c r="H91" s="208">
        <v>6</v>
      </c>
      <c r="I91" s="202" t="s">
        <v>542</v>
      </c>
      <c r="J91" s="209" t="s">
        <v>1088</v>
      </c>
      <c r="K91" s="210">
        <v>8</v>
      </c>
      <c r="L91" s="211" t="s">
        <v>199</v>
      </c>
      <c r="M91" s="203"/>
      <c r="N91" s="203"/>
      <c r="O91" s="203"/>
      <c r="P91" s="204" t="s">
        <v>210</v>
      </c>
      <c r="Q91" s="205" t="s">
        <v>1093</v>
      </c>
      <c r="R91" s="203" t="s">
        <v>225</v>
      </c>
      <c r="S91" s="203" t="s">
        <v>249</v>
      </c>
      <c r="T91" s="203">
        <v>11</v>
      </c>
      <c r="U91" s="204" t="s">
        <v>210</v>
      </c>
      <c r="V91" s="206" t="s">
        <v>0</v>
      </c>
      <c r="W91" s="206" t="s">
        <v>199</v>
      </c>
      <c r="X91" s="206">
        <v>3</v>
      </c>
      <c r="Y91" s="206">
        <f t="shared" si="7"/>
        <v>19</v>
      </c>
      <c r="Z91" s="206">
        <v>15</v>
      </c>
      <c r="AA91" s="207" t="s">
        <v>208</v>
      </c>
      <c r="AB91" s="522" t="s">
        <v>1175</v>
      </c>
      <c r="AC91" s="522" t="s">
        <v>1175</v>
      </c>
      <c r="AD91" s="522" t="s">
        <v>1175</v>
      </c>
      <c r="AE91" s="522" t="s">
        <v>1175</v>
      </c>
      <c r="AF91" s="522" t="s">
        <v>1175</v>
      </c>
      <c r="AG91" s="522" t="s">
        <v>1175</v>
      </c>
      <c r="AH91" s="522" t="s">
        <v>1175</v>
      </c>
      <c r="AI91" s="114"/>
      <c r="AJ91" s="523"/>
      <c r="AK91" s="523"/>
      <c r="AL91" s="523"/>
      <c r="AM91" s="523"/>
      <c r="AN91" s="523"/>
      <c r="AO91" s="523"/>
      <c r="AP91" s="523"/>
      <c r="AQ91" s="523"/>
      <c r="AR91" s="578"/>
      <c r="AS91" s="552" t="s">
        <v>1198</v>
      </c>
      <c r="AT91" s="523"/>
      <c r="AU91" s="503"/>
    </row>
    <row r="92" spans="1:47" ht="12.75">
      <c r="A92" s="19">
        <v>85</v>
      </c>
      <c r="B92" s="199" t="s">
        <v>190</v>
      </c>
      <c r="C92" s="703"/>
      <c r="D92" s="200" t="s">
        <v>264</v>
      </c>
      <c r="E92" s="201">
        <v>297</v>
      </c>
      <c r="F92" s="592" t="s">
        <v>1092</v>
      </c>
      <c r="G92" s="526" t="str">
        <f t="shared" si="6"/>
        <v>0129</v>
      </c>
      <c r="H92" s="208">
        <v>6</v>
      </c>
      <c r="I92" s="202" t="s">
        <v>542</v>
      </c>
      <c r="J92" s="209" t="s">
        <v>1089</v>
      </c>
      <c r="K92" s="210">
        <v>8</v>
      </c>
      <c r="L92" s="211" t="s">
        <v>199</v>
      </c>
      <c r="M92" s="203"/>
      <c r="N92" s="203"/>
      <c r="O92" s="203"/>
      <c r="P92" s="204" t="s">
        <v>211</v>
      </c>
      <c r="Q92" s="205" t="s">
        <v>1093</v>
      </c>
      <c r="R92" s="203" t="s">
        <v>225</v>
      </c>
      <c r="S92" s="203" t="s">
        <v>249</v>
      </c>
      <c r="T92" s="203">
        <v>12</v>
      </c>
      <c r="U92" s="204" t="s">
        <v>210</v>
      </c>
      <c r="V92" s="206" t="s">
        <v>0</v>
      </c>
      <c r="W92" s="206" t="s">
        <v>199</v>
      </c>
      <c r="X92" s="206">
        <v>3</v>
      </c>
      <c r="Y92" s="206">
        <f t="shared" si="7"/>
        <v>20</v>
      </c>
      <c r="Z92" s="206">
        <v>16</v>
      </c>
      <c r="AA92" s="207" t="s">
        <v>207</v>
      </c>
      <c r="AB92" s="522" t="s">
        <v>1175</v>
      </c>
      <c r="AC92" s="522" t="s">
        <v>1175</v>
      </c>
      <c r="AD92" s="522" t="s">
        <v>1175</v>
      </c>
      <c r="AE92" s="522" t="s">
        <v>1175</v>
      </c>
      <c r="AF92" s="522" t="s">
        <v>1175</v>
      </c>
      <c r="AG92" s="522" t="s">
        <v>1175</v>
      </c>
      <c r="AH92" s="522" t="s">
        <v>1175</v>
      </c>
      <c r="AI92" s="114"/>
      <c r="AJ92" s="523"/>
      <c r="AK92" s="523"/>
      <c r="AL92" s="523"/>
      <c r="AM92" s="523"/>
      <c r="AN92" s="523"/>
      <c r="AO92" s="523"/>
      <c r="AP92" s="523"/>
      <c r="AQ92" s="523"/>
      <c r="AR92" s="578"/>
      <c r="AS92" s="552" t="s">
        <v>1198</v>
      </c>
      <c r="AT92" s="523"/>
      <c r="AU92" s="672"/>
    </row>
    <row r="93" spans="5:46" ht="12.75">
      <c r="E93" s="12"/>
      <c r="F93" s="11"/>
      <c r="G93" s="17"/>
      <c r="H93" s="5"/>
      <c r="I93" s="5"/>
      <c r="AB93" s="24"/>
      <c r="AC93" s="24"/>
      <c r="AD93" s="24"/>
      <c r="AE93" s="24"/>
      <c r="AF93" s="24"/>
      <c r="AG93" s="24"/>
      <c r="AH93" s="24"/>
      <c r="AI93" s="24"/>
      <c r="AJ93" s="24"/>
      <c r="AK93" s="24"/>
      <c r="AL93" s="24"/>
      <c r="AM93" s="24"/>
      <c r="AN93" s="24"/>
      <c r="AO93" s="24"/>
      <c r="AP93" s="24"/>
      <c r="AQ93" s="24"/>
      <c r="AS93" s="24"/>
      <c r="AT93" s="24"/>
    </row>
    <row r="94" spans="22:48" ht="13.5" thickBot="1">
      <c r="V94" s="10"/>
      <c r="AU94" s="2"/>
      <c r="AV94" s="15"/>
    </row>
    <row r="95" spans="2:51" ht="15">
      <c r="B95" s="133" t="s">
        <v>1138</v>
      </c>
      <c r="C95" s="704"/>
      <c r="AU95" s="2"/>
      <c r="AV95" s="15"/>
      <c r="AW95" s="680">
        <v>1800433</v>
      </c>
      <c r="AX95" s="680" t="s">
        <v>1091</v>
      </c>
      <c r="AY95" s="680" t="s">
        <v>1297</v>
      </c>
    </row>
    <row r="96" spans="28:51" ht="15">
      <c r="AB96" s="112" t="s">
        <v>1144</v>
      </c>
      <c r="AC96" s="171" t="s">
        <v>1148</v>
      </c>
      <c r="AK96" s="523"/>
      <c r="AL96" s="386" t="s">
        <v>1179</v>
      </c>
      <c r="AU96" s="2"/>
      <c r="AV96" s="15"/>
      <c r="AW96" s="680">
        <v>1800474</v>
      </c>
      <c r="AX96" s="680" t="s">
        <v>1091</v>
      </c>
      <c r="AY96" s="680" t="s">
        <v>1298</v>
      </c>
    </row>
    <row r="97" spans="28:51" ht="15">
      <c r="AB97" s="112" t="s">
        <v>1145</v>
      </c>
      <c r="AC97" s="171" t="s">
        <v>1147</v>
      </c>
      <c r="AK97" s="528"/>
      <c r="AL97" s="386" t="s">
        <v>1180</v>
      </c>
      <c r="AU97" s="2"/>
      <c r="AV97" s="15"/>
      <c r="AW97" s="680">
        <v>1802020</v>
      </c>
      <c r="AX97" s="680" t="s">
        <v>1091</v>
      </c>
      <c r="AY97" s="680" t="s">
        <v>1299</v>
      </c>
    </row>
    <row r="98" spans="6:51" ht="15">
      <c r="F98" s="173"/>
      <c r="G98" s="174"/>
      <c r="H98" s="16" t="s">
        <v>1150</v>
      </c>
      <c r="I98" s="8"/>
      <c r="J98" s="8"/>
      <c r="AB98" s="112" t="s">
        <v>1146</v>
      </c>
      <c r="AC98" s="171" t="s">
        <v>1149</v>
      </c>
      <c r="AU98" s="2"/>
      <c r="AV98" s="15"/>
      <c r="AW98" s="680">
        <v>1802043</v>
      </c>
      <c r="AX98" s="680" t="s">
        <v>1091</v>
      </c>
      <c r="AY98" s="680" t="s">
        <v>1300</v>
      </c>
    </row>
    <row r="99" spans="6:51" ht="15">
      <c r="F99" s="534"/>
      <c r="G99" s="535"/>
      <c r="H99" s="15" t="s">
        <v>1152</v>
      </c>
      <c r="AB99" s="527" t="s">
        <v>1177</v>
      </c>
      <c r="AC99" s="540" t="s">
        <v>1184</v>
      </c>
      <c r="AJ99" s="524" t="s">
        <v>1176</v>
      </c>
      <c r="AK99" s="386" t="s">
        <v>1182</v>
      </c>
      <c r="AU99" s="2"/>
      <c r="AV99" s="15"/>
      <c r="AW99" s="681">
        <v>1802051</v>
      </c>
      <c r="AX99" s="681" t="s">
        <v>1090</v>
      </c>
      <c r="AY99" s="681" t="s">
        <v>1301</v>
      </c>
    </row>
    <row r="100" spans="6:48" ht="12.75">
      <c r="F100" s="536"/>
      <c r="G100" s="537"/>
      <c r="H100" s="15" t="s">
        <v>1178</v>
      </c>
      <c r="AB100" s="538" t="s">
        <v>1143</v>
      </c>
      <c r="AC100" s="169" t="s">
        <v>1151</v>
      </c>
      <c r="AJ100" s="524" t="s">
        <v>1164</v>
      </c>
      <c r="AK100" s="386" t="s">
        <v>1181</v>
      </c>
      <c r="AU100" s="2"/>
      <c r="AV100" s="15"/>
    </row>
    <row r="101" spans="28:48" ht="12.75">
      <c r="AB101" s="539" t="s">
        <v>1139</v>
      </c>
      <c r="AC101" s="169" t="s">
        <v>1183</v>
      </c>
      <c r="AU101" s="2"/>
      <c r="AV101" s="15"/>
    </row>
    <row r="102" spans="47:48" ht="12.75">
      <c r="AU102" s="2"/>
      <c r="AV102" s="15"/>
    </row>
    <row r="103" spans="46:48" ht="15">
      <c r="AT103" s="743" t="str">
        <f>LEFT(RIGHT(AU103,LEN(AU103)-8),2)</f>
        <v>L8</v>
      </c>
      <c r="AU103" s="744" t="str">
        <f>LEFT(AV103,LEN(AV103)-10)</f>
        <v>BLMQI.07L8.B1E30_MQM</v>
      </c>
      <c r="AV103" s="745" t="s">
        <v>1356</v>
      </c>
    </row>
    <row r="104" spans="46:48" ht="15">
      <c r="AT104" s="740" t="str">
        <f>LEFT(RIGHT(AU104,LEN(AU104)-8),2)</f>
        <v>L8</v>
      </c>
      <c r="AU104" s="741" t="str">
        <f>LEFT(AV104,LEN(AV104)-10)</f>
        <v>BLMTI.06L8.B2I11_TCLIB.6L8.B2</v>
      </c>
      <c r="AV104" s="742" t="s">
        <v>1357</v>
      </c>
    </row>
    <row r="105" spans="28:46" ht="12.75">
      <c r="AB105" s="24"/>
      <c r="AC105" s="24"/>
      <c r="AD105" s="24"/>
      <c r="AE105" s="24"/>
      <c r="AF105" s="24"/>
      <c r="AG105" s="24"/>
      <c r="AH105" s="24"/>
      <c r="AI105" s="24"/>
      <c r="AJ105" s="24"/>
      <c r="AK105" s="24"/>
      <c r="AL105" s="24"/>
      <c r="AM105" s="24"/>
      <c r="AN105" s="24"/>
      <c r="AO105" s="24"/>
      <c r="AP105" s="24"/>
      <c r="AQ105" s="24"/>
      <c r="AS105" s="24"/>
      <c r="AT105" s="24"/>
    </row>
  </sheetData>
  <sheetProtection/>
  <mergeCells count="11">
    <mergeCell ref="V2:AA2"/>
    <mergeCell ref="D3:E3"/>
    <mergeCell ref="O2:P2"/>
    <mergeCell ref="I2:N2"/>
    <mergeCell ref="D2:G2"/>
    <mergeCell ref="AB3:AQ3"/>
    <mergeCell ref="Q1:AA1"/>
    <mergeCell ref="Q2:U2"/>
    <mergeCell ref="AJ1:AQ1"/>
    <mergeCell ref="B1:P1"/>
    <mergeCell ref="F3:G3"/>
  </mergeCells>
  <printOptions/>
  <pageMargins left="0.75" right="0.75" top="1" bottom="1" header="0.5" footer="0.5"/>
  <pageSetup fitToHeight="1" fitToWidth="1" horizontalDpi="600" verticalDpi="600" orientation="landscape" paperSize="8" scale="47" r:id="rId3"/>
  <headerFooter alignWithMargins="0">
    <oddHeader>&amp;L&amp;20LHCb&amp;C&amp;20&amp;A&amp;R&amp;20Ferney-Voltaire</oddHeader>
  </headerFooter>
  <rowBreaks count="1" manualBreakCount="1">
    <brk id="2"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effinger</dc:creator>
  <cp:keywords/>
  <dc:description/>
  <cp:lastModifiedBy>Ewald Effinger</cp:lastModifiedBy>
  <cp:lastPrinted>2015-04-15T08:02:12Z</cp:lastPrinted>
  <dcterms:created xsi:type="dcterms:W3CDTF">2007-12-10T09:57:37Z</dcterms:created>
  <dcterms:modified xsi:type="dcterms:W3CDTF">2015-04-15T08:27:19Z</dcterms:modified>
  <cp:category/>
  <cp:version/>
  <cp:contentType/>
  <cp:contentStatus/>
</cp:coreProperties>
</file>