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075" windowHeight="11760" activeTab="1"/>
  </bookViews>
  <sheets>
    <sheet name="Summary" sheetId="1" r:id="rId1"/>
    <sheet name="Chart1" sheetId="2" r:id="rId2"/>
    <sheet name="All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<sst xmlns="http://schemas.openxmlformats.org/spreadsheetml/2006/main" count="153" uniqueCount="52">
  <si>
    <t>before</t>
  </si>
  <si>
    <t xml:space="preserve"> during</t>
  </si>
  <si>
    <t xml:space="preserve"> after</t>
  </si>
  <si>
    <t>delta after %</t>
  </si>
  <si>
    <t>delta during %</t>
  </si>
  <si>
    <t>delta during</t>
  </si>
  <si>
    <t>average</t>
  </si>
  <si>
    <t>stdev</t>
  </si>
  <si>
    <t>Time</t>
  </si>
  <si>
    <t>Amps</t>
  </si>
  <si>
    <t>Hz</t>
  </si>
  <si>
    <t>Sigma [1/s]</t>
  </si>
  <si>
    <t>Periods [s]</t>
  </si>
  <si>
    <t>Energy   :    ~ 60 [MeV]</t>
  </si>
  <si>
    <t>[p/cm2]</t>
  </si>
  <si>
    <t xml:space="preserve"> Fluence  :</t>
  </si>
  <si>
    <t>NaN</t>
  </si>
  <si>
    <t>C:\local labview  vi\local data\lauvainLN\20030603_0551_04_fixMONO0</t>
  </si>
  <si>
    <t>C:\local labview  vi\local data\lauvainLN\20030603_0604_04_fixMONO2</t>
  </si>
  <si>
    <t>C:\local labview  vi\local data\lauvainLN\20030603_0623_04_fixMONO3</t>
  </si>
  <si>
    <t>MONO 5E6</t>
  </si>
  <si>
    <t>MONO 1E7</t>
  </si>
  <si>
    <t>MONO 5E8</t>
  </si>
  <si>
    <t>MONO 5E8 H</t>
  </si>
  <si>
    <t>chamber horizontal</t>
  </si>
  <si>
    <t>C:\local labview  vi\local data\lauvainLN\20030603_0649_04_scanMONO5</t>
  </si>
  <si>
    <t>C:\local labview  vi\local data\lauvainLN\20030603_0712_04_fix_chamber1</t>
  </si>
  <si>
    <t>H 5E8</t>
  </si>
  <si>
    <t>10^7</t>
  </si>
  <si>
    <t>C:\local labview  vi\local data\lauvainLN\20030603_0718_04_fix_chamber2</t>
  </si>
  <si>
    <t>C:\local labview  vi\local data\lauvainLN\20030603_0724_04_fix_chamber3</t>
  </si>
  <si>
    <t>5 10^6</t>
  </si>
  <si>
    <t>5 10^8</t>
  </si>
  <si>
    <t>H 1E7</t>
  </si>
  <si>
    <t>H 5E6</t>
  </si>
  <si>
    <t>no board, no collimation</t>
  </si>
  <si>
    <t>free</t>
  </si>
  <si>
    <t>horiz</t>
  </si>
  <si>
    <t>ratio</t>
  </si>
  <si>
    <t>summary CH4</t>
  </si>
  <si>
    <t>JFET scan</t>
  </si>
  <si>
    <t>JFET fix</t>
  </si>
  <si>
    <t>AMPL scan</t>
  </si>
  <si>
    <t>AMPL fix</t>
  </si>
  <si>
    <t>COMP scan</t>
  </si>
  <si>
    <t>COMP fix</t>
  </si>
  <si>
    <t>MONO fix</t>
  </si>
  <si>
    <t>MONO scan</t>
  </si>
  <si>
    <t>values increase with time!!!</t>
  </si>
  <si>
    <t>avarage collimated</t>
  </si>
  <si>
    <t>change</t>
  </si>
  <si>
    <t>no change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</si>
</sst>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[$-809]dd\ mmmm\ yyyy"/>
    <numFmt numFmtId="170" formatCode="[$-F400]h:mm:ss\ AM/PM"/>
    <numFmt numFmtId="171" formatCode="0.000000000000000000"/>
    <numFmt numFmtId="172" formatCode="0.00000000000000000"/>
    <numFmt numFmtId="173" formatCode="0.0000000000000000"/>
    <numFmt numFmtId="174" formatCode="0.000000000000000"/>
    <numFmt numFmtId="175" formatCode="0.00000000000000"/>
    <numFmt numFmtId="176" formatCode="0.0000000000000"/>
    <numFmt numFmtId="177" formatCode="0.000000000000"/>
    <numFmt numFmtId="178" formatCode="0.00000000000"/>
    <numFmt numFmtId="179" formatCode="0.0000000000"/>
    <numFmt numFmtId="180" formatCode="0.00000000"/>
    <numFmt numFmtId="181" formatCode="0.000000000"/>
    <numFmt numFmtId="182" formatCode="hh:mm:ss;@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.5"/>
      <name val="Arial"/>
      <family val="0"/>
    </font>
    <font>
      <sz val="8.5"/>
      <name val="Arial"/>
      <family val="0"/>
    </font>
    <font>
      <b/>
      <sz val="12"/>
      <name val="Arial"/>
      <family val="0"/>
    </font>
    <font>
      <vertAlign val="superscript"/>
      <sz val="10"/>
      <name val="Arial"/>
      <family val="0"/>
    </font>
    <font>
      <sz val="10"/>
      <color indexed="10"/>
      <name val="Arial"/>
      <family val="2"/>
    </font>
    <font>
      <vertAlign val="superscript"/>
      <sz val="10"/>
      <color indexed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wrapText="1"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170" fontId="0" fillId="0" borderId="0" xfId="0" applyNumberFormat="1" applyAlignment="1">
      <alignment/>
    </xf>
    <xf numFmtId="20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11" fontId="4" fillId="0" borderId="0" xfId="0" applyNumberFormat="1" applyFont="1" applyAlignment="1">
      <alignment/>
    </xf>
    <xf numFmtId="1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Chamber</a:t>
            </a:r>
          </a:p>
        </c:rich>
      </c:tx>
      <c:layout>
        <c:manualLayout>
          <c:xMode val="factor"/>
          <c:yMode val="factor"/>
          <c:x val="-0.127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47"/>
          <c:w val="0.711"/>
          <c:h val="0.76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Summary!$B$2</c:f>
              <c:strCache>
                <c:ptCount val="1"/>
                <c:pt idx="0">
                  <c:v>JFET scan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Summary!$A$3:$A$6</c:f>
              <c:numCache/>
            </c:numRef>
          </c:xVal>
          <c:yVal>
            <c:numRef>
              <c:f>Summary!$B$3:$B$6</c:f>
              <c:numCache/>
            </c:numRef>
          </c:yVal>
          <c:smooth val="0"/>
        </c:ser>
        <c:ser>
          <c:idx val="1"/>
          <c:order val="1"/>
          <c:tx>
            <c:strRef>
              <c:f>Summary!$C$2</c:f>
              <c:strCache>
                <c:ptCount val="1"/>
                <c:pt idx="0">
                  <c:v>JFET fix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Summary!$A$3:$A$6</c:f>
              <c:numCache/>
            </c:numRef>
          </c:xVal>
          <c:yVal>
            <c:numRef>
              <c:f>Summary!$C$3:$C$6</c:f>
              <c:numCache/>
            </c:numRef>
          </c:yVal>
          <c:smooth val="0"/>
        </c:ser>
        <c:ser>
          <c:idx val="2"/>
          <c:order val="2"/>
          <c:tx>
            <c:strRef>
              <c:f>Summary!$D$2</c:f>
              <c:strCache>
                <c:ptCount val="1"/>
                <c:pt idx="0">
                  <c:v>AMPL scan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Summary!$A$3:$A$6</c:f>
              <c:numCache/>
            </c:numRef>
          </c:xVal>
          <c:yVal>
            <c:numRef>
              <c:f>Summary!$D$3:$D$6</c:f>
              <c:numCache/>
            </c:numRef>
          </c:yVal>
          <c:smooth val="0"/>
        </c:ser>
        <c:ser>
          <c:idx val="3"/>
          <c:order val="3"/>
          <c:tx>
            <c:strRef>
              <c:f>Summary!$E$2</c:f>
              <c:strCache>
                <c:ptCount val="1"/>
                <c:pt idx="0">
                  <c:v>AMPL fix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Summary!$A$3:$A$6</c:f>
              <c:numCache/>
            </c:numRef>
          </c:xVal>
          <c:yVal>
            <c:numRef>
              <c:f>Summary!$E$3:$E$6</c:f>
              <c:numCache/>
            </c:numRef>
          </c:yVal>
          <c:smooth val="0"/>
        </c:ser>
        <c:ser>
          <c:idx val="4"/>
          <c:order val="4"/>
          <c:tx>
            <c:strRef>
              <c:f>Summary!$F$2</c:f>
              <c:strCache>
                <c:ptCount val="1"/>
                <c:pt idx="0">
                  <c:v>COMP scan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Summary!$A$3:$A$6</c:f>
              <c:numCache/>
            </c:numRef>
          </c:xVal>
          <c:yVal>
            <c:numRef>
              <c:f>Summary!$F$3:$F$6</c:f>
              <c:numCache/>
            </c:numRef>
          </c:yVal>
          <c:smooth val="0"/>
        </c:ser>
        <c:ser>
          <c:idx val="5"/>
          <c:order val="5"/>
          <c:tx>
            <c:strRef>
              <c:f>Summary!$G$2</c:f>
              <c:strCache>
                <c:ptCount val="1"/>
                <c:pt idx="0">
                  <c:v>COMP fix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Summary!$A$3:$A$6</c:f>
              <c:numCache/>
            </c:numRef>
          </c:xVal>
          <c:yVal>
            <c:numRef>
              <c:f>Summary!$G$3:$G$6</c:f>
              <c:numCache/>
            </c:numRef>
          </c:yVal>
          <c:smooth val="0"/>
        </c:ser>
        <c:ser>
          <c:idx val="6"/>
          <c:order val="6"/>
          <c:tx>
            <c:strRef>
              <c:f>Summary!$H$2</c:f>
              <c:strCache>
                <c:ptCount val="1"/>
                <c:pt idx="0">
                  <c:v>MONO scan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Summary!$A$4:$A$6</c:f>
              <c:numCache/>
            </c:numRef>
          </c:xVal>
          <c:yVal>
            <c:numRef>
              <c:f>Summary!$H$4:$H$6</c:f>
              <c:numCache/>
            </c:numRef>
          </c:yVal>
          <c:smooth val="0"/>
        </c:ser>
        <c:ser>
          <c:idx val="7"/>
          <c:order val="7"/>
          <c:tx>
            <c:strRef>
              <c:f>Summary!$I$2</c:f>
              <c:strCache>
                <c:ptCount val="1"/>
                <c:pt idx="0">
                  <c:v>MONO fix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Summary!$A$3:$A$6</c:f>
              <c:numCache/>
            </c:numRef>
          </c:xVal>
          <c:yVal>
            <c:numRef>
              <c:f>Summary!$I$3:$I$6</c:f>
              <c:numCache/>
            </c:numRef>
          </c:yVal>
          <c:smooth val="0"/>
        </c:ser>
        <c:ser>
          <c:idx val="8"/>
          <c:order val="8"/>
          <c:tx>
            <c:strRef>
              <c:f>Summary!$N$2</c:f>
              <c:strCache>
                <c:ptCount val="1"/>
                <c:pt idx="0">
                  <c:v>free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Summary!$A$3:$A$6</c:f>
              <c:numCache/>
            </c:numRef>
          </c:xVal>
          <c:yVal>
            <c:numRef>
              <c:f>Summary!$N$3:$N$6</c:f>
              <c:numCache/>
            </c:numRef>
          </c:yVal>
          <c:smooth val="0"/>
        </c:ser>
        <c:ser>
          <c:idx val="9"/>
          <c:order val="9"/>
          <c:tx>
            <c:strRef>
              <c:f>Summary!$J$2</c:f>
              <c:strCache>
                <c:ptCount val="1"/>
                <c:pt idx="0">
                  <c:v>avarage collimated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linear general</c:nam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E+00"/>
            </c:trendlineLbl>
          </c:trendline>
          <c:trendline>
            <c:name>linear zero</c:nam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E+00"/>
            </c:trendlineLbl>
          </c:trendline>
          <c:xVal>
            <c:numRef>
              <c:f>Summary!$A$3:$A$6</c:f>
              <c:numCache/>
            </c:numRef>
          </c:xVal>
          <c:yVal>
            <c:numRef>
              <c:f>Summary!$J$3:$J$6</c:f>
              <c:numCache/>
            </c:numRef>
          </c:yVal>
          <c:smooth val="0"/>
        </c:ser>
        <c:axId val="66761725"/>
        <c:axId val="63984614"/>
      </c:scatterChart>
      <c:valAx>
        <c:axId val="66761725"/>
        <c:scaling>
          <c:logBase val="10"/>
          <c:orientation val="minMax"/>
          <c:min val="1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p/cm2/s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984614"/>
        <c:crosses val="autoZero"/>
        <c:crossBetween val="midCat"/>
        <c:dispUnits/>
      </c:valAx>
      <c:valAx>
        <c:axId val="63984614"/>
        <c:scaling>
          <c:logBase val="10"/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667617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IC</a:t>
            </a:r>
          </a:p>
        </c:rich>
      </c:tx>
      <c:layout>
        <c:manualLayout>
          <c:xMode val="factor"/>
          <c:yMode val="factor"/>
          <c:x val="-0.00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09625"/>
          <c:w val="0.815"/>
          <c:h val="0.84825"/>
        </c:manualLayout>
      </c:layout>
      <c:scatterChart>
        <c:scatterStyle val="lineMarker"/>
        <c:varyColors val="0"/>
        <c:ser>
          <c:idx val="1"/>
          <c:order val="0"/>
          <c:tx>
            <c:strRef>
              <c:f>All!$A$9</c:f>
              <c:strCache>
                <c:ptCount val="1"/>
                <c:pt idx="0">
                  <c:v>MONO 5E6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All!$A$13:$A$19</c:f>
              <c:strCache>
                <c:ptCount val="7"/>
                <c:pt idx="0">
                  <c:v>0.24530092592592592</c:v>
                </c:pt>
                <c:pt idx="1">
                  <c:v>0.24553240740740742</c:v>
                </c:pt>
                <c:pt idx="2">
                  <c:v>0.24574074074074073</c:v>
                </c:pt>
                <c:pt idx="3">
                  <c:v>0.2459375</c:v>
                </c:pt>
                <c:pt idx="4">
                  <c:v>0.2461574074074074</c:v>
                </c:pt>
                <c:pt idx="5">
                  <c:v>0.2463773148148148</c:v>
                </c:pt>
                <c:pt idx="6">
                  <c:v>0.24753472222222225</c:v>
                </c:pt>
              </c:strCache>
            </c:strRef>
          </c:xVal>
          <c:yVal>
            <c:numRef>
              <c:f>All!$C$13:$C$19</c:f>
              <c:numCache>
                <c:ptCount val="7"/>
                <c:pt idx="0">
                  <c:v>0.06318106254</c:v>
                </c:pt>
                <c:pt idx="1">
                  <c:v>103.5416776</c:v>
                </c:pt>
                <c:pt idx="2">
                  <c:v>98.61785098</c:v>
                </c:pt>
                <c:pt idx="3">
                  <c:v>98.18916987</c:v>
                </c:pt>
                <c:pt idx="4">
                  <c:v>110.7103304</c:v>
                </c:pt>
                <c:pt idx="5">
                  <c:v>93.37904288</c:v>
                </c:pt>
                <c:pt idx="6">
                  <c:v>0.06276244137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All!$I$9</c:f>
              <c:strCache>
                <c:ptCount val="1"/>
                <c:pt idx="0">
                  <c:v>MONO 1E7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All!$I$13:$I$25</c:f>
              <c:strCache>
                <c:ptCount val="13"/>
                <c:pt idx="0">
                  <c:v>0.25403935185185184</c:v>
                </c:pt>
                <c:pt idx="1">
                  <c:v>0.25530092592592596</c:v>
                </c:pt>
                <c:pt idx="2">
                  <c:v>0.2566087962962963</c:v>
                </c:pt>
                <c:pt idx="3">
                  <c:v>0.2583564814814815</c:v>
                </c:pt>
                <c:pt idx="4">
                  <c:v>0.25859953703703703</c:v>
                </c:pt>
                <c:pt idx="5">
                  <c:v>0.25883101851851853</c:v>
                </c:pt>
                <c:pt idx="6">
                  <c:v>0.2590277777777778</c:v>
                </c:pt>
                <c:pt idx="7">
                  <c:v>0.2592476851851852</c:v>
                </c:pt>
                <c:pt idx="8">
                  <c:v>0.2594675925925926</c:v>
                </c:pt>
                <c:pt idx="9">
                  <c:v>0.2596759259259259</c:v>
                </c:pt>
                <c:pt idx="10">
                  <c:v>0.25988425925925923</c:v>
                </c:pt>
                <c:pt idx="11">
                  <c:v>0.26011574074074073</c:v>
                </c:pt>
                <c:pt idx="12">
                  <c:v>0.2612152777777778</c:v>
                </c:pt>
              </c:strCache>
            </c:strRef>
          </c:xVal>
          <c:yVal>
            <c:numRef>
              <c:f>All!$K$13:$K$25</c:f>
              <c:numCache>
                <c:ptCount val="13"/>
                <c:pt idx="0">
                  <c:v>0.05692316086</c:v>
                </c:pt>
                <c:pt idx="1">
                  <c:v>0.05482411746</c:v>
                </c:pt>
                <c:pt idx="2">
                  <c:v>0.05370730654</c:v>
                </c:pt>
                <c:pt idx="3">
                  <c:v>0.05265579412</c:v>
                </c:pt>
                <c:pt idx="4">
                  <c:v>766.0895367</c:v>
                </c:pt>
                <c:pt idx="5">
                  <c:v>1085.67034</c:v>
                </c:pt>
                <c:pt idx="6">
                  <c:v>1332.030388</c:v>
                </c:pt>
                <c:pt idx="7">
                  <c:v>1290.597265</c:v>
                </c:pt>
                <c:pt idx="8">
                  <c:v>1328.696472</c:v>
                </c:pt>
                <c:pt idx="9">
                  <c:v>1159.106743</c:v>
                </c:pt>
                <c:pt idx="10">
                  <c:v>1175.883837</c:v>
                </c:pt>
                <c:pt idx="11">
                  <c:v>1138.568581</c:v>
                </c:pt>
                <c:pt idx="12">
                  <c:v>0.06618733921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All!$Q$9</c:f>
              <c:strCache>
                <c:ptCount val="1"/>
                <c:pt idx="0">
                  <c:v>MONO 5E8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All!$Q$13:$Q$21</c:f>
              <c:strCache>
                <c:ptCount val="9"/>
                <c:pt idx="0">
                  <c:v>0.2675578703703704</c:v>
                </c:pt>
                <c:pt idx="1">
                  <c:v>0.26938657407407407</c:v>
                </c:pt>
                <c:pt idx="2">
                  <c:v>0.2695949074074074</c:v>
                </c:pt>
                <c:pt idx="3">
                  <c:v>0.26979166666666665</c:v>
                </c:pt>
                <c:pt idx="4">
                  <c:v>0.27001157407407406</c:v>
                </c:pt>
                <c:pt idx="5">
                  <c:v>0.2702314814814815</c:v>
                </c:pt>
                <c:pt idx="6">
                  <c:v>0.2704398148148148</c:v>
                </c:pt>
                <c:pt idx="7">
                  <c:v>0.27065972222222223</c:v>
                </c:pt>
                <c:pt idx="8">
                  <c:v>0.2718171296296296</c:v>
                </c:pt>
              </c:strCache>
            </c:strRef>
          </c:xVal>
          <c:yVal>
            <c:numRef>
              <c:f>All!$S$13:$S$21</c:f>
              <c:numCache>
                <c:ptCount val="9"/>
                <c:pt idx="0">
                  <c:v>0.0617</c:v>
                </c:pt>
                <c:pt idx="1">
                  <c:v>0.0567</c:v>
                </c:pt>
                <c:pt idx="2">
                  <c:v>7170</c:v>
                </c:pt>
                <c:pt idx="3">
                  <c:v>6310</c:v>
                </c:pt>
                <c:pt idx="4">
                  <c:v>5710</c:v>
                </c:pt>
                <c:pt idx="5">
                  <c:v>6980</c:v>
                </c:pt>
                <c:pt idx="6">
                  <c:v>5000</c:v>
                </c:pt>
                <c:pt idx="7">
                  <c:v>4190</c:v>
                </c:pt>
                <c:pt idx="8">
                  <c:v>0.0832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All!$Y$9</c:f>
              <c:strCache>
                <c:ptCount val="1"/>
                <c:pt idx="0">
                  <c:v>MONO 5E8 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All!$Y$13:$Y$43</c:f>
              <c:strCache>
                <c:ptCount val="31"/>
                <c:pt idx="0">
                  <c:v>0.2854976851851852</c:v>
                </c:pt>
                <c:pt idx="1">
                  <c:v>0.28641203703703705</c:v>
                </c:pt>
                <c:pt idx="2">
                  <c:v>0.28734953703703703</c:v>
                </c:pt>
                <c:pt idx="3">
                  <c:v>0.28832175925925924</c:v>
                </c:pt>
                <c:pt idx="4">
                  <c:v>0.28931712962962963</c:v>
                </c:pt>
                <c:pt idx="5">
                  <c:v>0.29034722222222226</c:v>
                </c:pt>
                <c:pt idx="6">
                  <c:v>0.29140046296296296</c:v>
                </c:pt>
                <c:pt idx="7">
                  <c:v>0.29248842592592594</c:v>
                </c:pt>
                <c:pt idx="8">
                  <c:v>0.29256944444444444</c:v>
                </c:pt>
                <c:pt idx="9">
                  <c:v>0.29261574074074076</c:v>
                </c:pt>
                <c:pt idx="10">
                  <c:v>0.2926851851851852</c:v>
                </c:pt>
                <c:pt idx="11">
                  <c:v>0.2927314814814815</c:v>
                </c:pt>
                <c:pt idx="12">
                  <c:v>0.29278935185185184</c:v>
                </c:pt>
                <c:pt idx="13">
                  <c:v>0.29283564814814816</c:v>
                </c:pt>
                <c:pt idx="14">
                  <c:v>0.2928935185185185</c:v>
                </c:pt>
                <c:pt idx="15">
                  <c:v>0.29293981481481485</c:v>
                </c:pt>
                <c:pt idx="16">
                  <c:v>0.29300925925925925</c:v>
                </c:pt>
                <c:pt idx="17">
                  <c:v>0.29305555555555557</c:v>
                </c:pt>
                <c:pt idx="18">
                  <c:v>0.293125</c:v>
                </c:pt>
                <c:pt idx="19">
                  <c:v>0.2931712962962963</c:v>
                </c:pt>
                <c:pt idx="20">
                  <c:v>0.29324074074074075</c:v>
                </c:pt>
                <c:pt idx="21">
                  <c:v>0.293287037037037</c:v>
                </c:pt>
                <c:pt idx="22">
                  <c:v>0.29334490740740743</c:v>
                </c:pt>
                <c:pt idx="23">
                  <c:v>0.2933912037037037</c:v>
                </c:pt>
                <c:pt idx="24">
                  <c:v>0.29344907407407406</c:v>
                </c:pt>
                <c:pt idx="25">
                  <c:v>0.2934953703703704</c:v>
                </c:pt>
                <c:pt idx="26">
                  <c:v>0.29354166666666665</c:v>
                </c:pt>
                <c:pt idx="27">
                  <c:v>0.29359953703703706</c:v>
                </c:pt>
                <c:pt idx="28">
                  <c:v>0.29364583333333333</c:v>
                </c:pt>
                <c:pt idx="29">
                  <c:v>0.2943865740740741</c:v>
                </c:pt>
                <c:pt idx="30">
                  <c:v>0.2953125</c:v>
                </c:pt>
              </c:strCache>
            </c:strRef>
          </c:xVal>
          <c:yVal>
            <c:numRef>
              <c:f>All!$AA$13:$AA$43</c:f>
              <c:numCache>
                <c:ptCount val="31"/>
                <c:pt idx="0">
                  <c:v>0.07845261339</c:v>
                </c:pt>
                <c:pt idx="1">
                  <c:v>0.07597900667</c:v>
                </c:pt>
                <c:pt idx="2">
                  <c:v>0.07329245919</c:v>
                </c:pt>
                <c:pt idx="3">
                  <c:v>0.07141438024</c:v>
                </c:pt>
                <c:pt idx="4">
                  <c:v>0.06961033277</c:v>
                </c:pt>
                <c:pt idx="5">
                  <c:v>0.06753940321</c:v>
                </c:pt>
                <c:pt idx="6">
                  <c:v>0.06532884588</c:v>
                </c:pt>
                <c:pt idx="7">
                  <c:v>0.0633977158</c:v>
                </c:pt>
                <c:pt idx="8">
                  <c:v>17.11934439</c:v>
                </c:pt>
                <c:pt idx="9">
                  <c:v>16.92667996</c:v>
                </c:pt>
                <c:pt idx="10">
                  <c:v>16.67521475</c:v>
                </c:pt>
                <c:pt idx="11">
                  <c:v>16.18706483</c:v>
                </c:pt>
                <c:pt idx="12">
                  <c:v>16.67279217</c:v>
                </c:pt>
                <c:pt idx="13">
                  <c:v>16.6984667</c:v>
                </c:pt>
                <c:pt idx="14">
                  <c:v>16.2407643</c:v>
                </c:pt>
                <c:pt idx="15">
                  <c:v>16.28553051</c:v>
                </c:pt>
                <c:pt idx="16">
                  <c:v>17.44908014</c:v>
                </c:pt>
                <c:pt idx="17">
                  <c:v>16.48909925</c:v>
                </c:pt>
                <c:pt idx="18">
                  <c:v>17.37047441</c:v>
                </c:pt>
                <c:pt idx="19">
                  <c:v>17.33052981</c:v>
                </c:pt>
                <c:pt idx="20">
                  <c:v>17.50741259</c:v>
                </c:pt>
                <c:pt idx="21">
                  <c:v>18.23984596</c:v>
                </c:pt>
                <c:pt idx="22">
                  <c:v>18.27236452</c:v>
                </c:pt>
                <c:pt idx="23">
                  <c:v>17.50689716</c:v>
                </c:pt>
                <c:pt idx="24">
                  <c:v>16.84698845</c:v>
                </c:pt>
                <c:pt idx="25">
                  <c:v>16.75970125</c:v>
                </c:pt>
                <c:pt idx="26">
                  <c:v>16.88645771</c:v>
                </c:pt>
                <c:pt idx="27">
                  <c:v>18.15002586</c:v>
                </c:pt>
                <c:pt idx="28">
                  <c:v>17.67745788</c:v>
                </c:pt>
                <c:pt idx="29">
                  <c:v>0.09588239838</c:v>
                </c:pt>
                <c:pt idx="30">
                  <c:v>0.07449870973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All!$AG$9</c:f>
              <c:strCache>
                <c:ptCount val="1"/>
                <c:pt idx="0">
                  <c:v>H 5E8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All!$AG$13:$AG$26</c:f>
              <c:strCache>
                <c:ptCount val="14"/>
                <c:pt idx="0">
                  <c:v>0.3017013888888889</c:v>
                </c:pt>
                <c:pt idx="1">
                  <c:v>0.3019212962962963</c:v>
                </c:pt>
                <c:pt idx="2">
                  <c:v>0.3019675925925926</c:v>
                </c:pt>
                <c:pt idx="3">
                  <c:v>0.30202546296296295</c:v>
                </c:pt>
                <c:pt idx="4">
                  <c:v>0.3020717592592593</c:v>
                </c:pt>
                <c:pt idx="5">
                  <c:v>0.30211805555555554</c:v>
                </c:pt>
                <c:pt idx="6">
                  <c:v>0.3021875</c:v>
                </c:pt>
                <c:pt idx="7">
                  <c:v>0.30223379629629626</c:v>
                </c:pt>
                <c:pt idx="8">
                  <c:v>0.3022916666666667</c:v>
                </c:pt>
                <c:pt idx="9">
                  <c:v>0.30233796296296295</c:v>
                </c:pt>
                <c:pt idx="10">
                  <c:v>0.3024074074074074</c:v>
                </c:pt>
                <c:pt idx="11">
                  <c:v>0.30245370370370367</c:v>
                </c:pt>
                <c:pt idx="12">
                  <c:v>0.3027662037037037</c:v>
                </c:pt>
                <c:pt idx="13">
                  <c:v>0.30366898148148147</c:v>
                </c:pt>
              </c:strCache>
            </c:strRef>
          </c:xVal>
          <c:yVal>
            <c:numRef>
              <c:f>All!$AI$13:$AI$26</c:f>
              <c:numCache>
                <c:ptCount val="14"/>
                <c:pt idx="0">
                  <c:v>0.05667367915</c:v>
                </c:pt>
                <c:pt idx="1">
                  <c:v>4124.843603</c:v>
                </c:pt>
                <c:pt idx="2">
                  <c:v>5959.308326</c:v>
                </c:pt>
                <c:pt idx="3">
                  <c:v>6101.291303</c:v>
                </c:pt>
                <c:pt idx="4">
                  <c:v>6128.067383</c:v>
                </c:pt>
                <c:pt idx="5">
                  <c:v>5799.108965</c:v>
                </c:pt>
                <c:pt idx="6">
                  <c:v>5602.417968</c:v>
                </c:pt>
                <c:pt idx="7">
                  <c:v>5595.266739</c:v>
                </c:pt>
                <c:pt idx="8">
                  <c:v>5805.216637</c:v>
                </c:pt>
                <c:pt idx="9">
                  <c:v>5925.764937</c:v>
                </c:pt>
                <c:pt idx="10">
                  <c:v>6125.488644</c:v>
                </c:pt>
                <c:pt idx="11">
                  <c:v>4563.661719</c:v>
                </c:pt>
                <c:pt idx="12">
                  <c:v>0.3423700178</c:v>
                </c:pt>
                <c:pt idx="13">
                  <c:v>0.07457000012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All!$AO$9</c:f>
              <c:strCache>
                <c:ptCount val="1"/>
                <c:pt idx="0">
                  <c:v>H 1E7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All!$AO$13:$AO$31</c:f>
              <c:strCache>
                <c:ptCount val="19"/>
                <c:pt idx="0">
                  <c:v>0.3055555555555555</c:v>
                </c:pt>
                <c:pt idx="1">
                  <c:v>0.3058680555555556</c:v>
                </c:pt>
                <c:pt idx="2">
                  <c:v>0.30591435185185184</c:v>
                </c:pt>
                <c:pt idx="3">
                  <c:v>0.3059837962962963</c:v>
                </c:pt>
                <c:pt idx="4">
                  <c:v>0.30603009259259256</c:v>
                </c:pt>
                <c:pt idx="5">
                  <c:v>0.306099537037037</c:v>
                </c:pt>
                <c:pt idx="6">
                  <c:v>0.30614583333333334</c:v>
                </c:pt>
                <c:pt idx="7">
                  <c:v>0.3062037037037037</c:v>
                </c:pt>
                <c:pt idx="8">
                  <c:v>0.30625</c:v>
                </c:pt>
                <c:pt idx="9">
                  <c:v>0.3063078703703704</c:v>
                </c:pt>
                <c:pt idx="10">
                  <c:v>0.30636574074074074</c:v>
                </c:pt>
                <c:pt idx="11">
                  <c:v>0.3064236111111111</c:v>
                </c:pt>
                <c:pt idx="12">
                  <c:v>0.30646990740740737</c:v>
                </c:pt>
                <c:pt idx="13">
                  <c:v>0.3065162037037037</c:v>
                </c:pt>
                <c:pt idx="14">
                  <c:v>0.30657407407407405</c:v>
                </c:pt>
                <c:pt idx="15">
                  <c:v>0.3066203703703704</c:v>
                </c:pt>
                <c:pt idx="16">
                  <c:v>0.30668981481481483</c:v>
                </c:pt>
                <c:pt idx="17">
                  <c:v>0.3075925925925926</c:v>
                </c:pt>
                <c:pt idx="18">
                  <c:v>0.30834490740740744</c:v>
                </c:pt>
              </c:strCache>
            </c:strRef>
          </c:xVal>
          <c:yVal>
            <c:numRef>
              <c:f>All!$AQ$13:$AQ$31</c:f>
              <c:numCache>
                <c:ptCount val="19"/>
                <c:pt idx="0">
                  <c:v>0.06004060577</c:v>
                </c:pt>
                <c:pt idx="1">
                  <c:v>1292.569795</c:v>
                </c:pt>
                <c:pt idx="2">
                  <c:v>1717.269805</c:v>
                </c:pt>
                <c:pt idx="3">
                  <c:v>1482.520762</c:v>
                </c:pt>
                <c:pt idx="4">
                  <c:v>1490.563375</c:v>
                </c:pt>
                <c:pt idx="5">
                  <c:v>1613.97441</c:v>
                </c:pt>
                <c:pt idx="6">
                  <c:v>1660.027161</c:v>
                </c:pt>
                <c:pt idx="7">
                  <c:v>1815.685531</c:v>
                </c:pt>
                <c:pt idx="8">
                  <c:v>1871.329938</c:v>
                </c:pt>
                <c:pt idx="9">
                  <c:v>1849.378292</c:v>
                </c:pt>
                <c:pt idx="10">
                  <c:v>1582.449146</c:v>
                </c:pt>
                <c:pt idx="11">
                  <c:v>1485.768885</c:v>
                </c:pt>
                <c:pt idx="12">
                  <c:v>1631.895518</c:v>
                </c:pt>
                <c:pt idx="13">
                  <c:v>1621.084323</c:v>
                </c:pt>
                <c:pt idx="14">
                  <c:v>1896.170285</c:v>
                </c:pt>
                <c:pt idx="15">
                  <c:v>1734.254149</c:v>
                </c:pt>
                <c:pt idx="16">
                  <c:v>1565.679413</c:v>
                </c:pt>
                <c:pt idx="17">
                  <c:v>0.07890879061</c:v>
                </c:pt>
                <c:pt idx="18">
                  <c:v>0.06176854072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All!$AW$9</c:f>
              <c:strCache>
                <c:ptCount val="1"/>
                <c:pt idx="0">
                  <c:v>H 5E6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All!$AW$13:$AW$31</c:f>
              <c:strCache>
                <c:ptCount val="19"/>
                <c:pt idx="0">
                  <c:v>0.3095486111111111</c:v>
                </c:pt>
                <c:pt idx="1">
                  <c:v>0.3108680555555556</c:v>
                </c:pt>
                <c:pt idx="2">
                  <c:v>0.31091435185185184</c:v>
                </c:pt>
                <c:pt idx="3">
                  <c:v>0.3109837962962963</c:v>
                </c:pt>
                <c:pt idx="4">
                  <c:v>0.31103009259259257</c:v>
                </c:pt>
                <c:pt idx="5">
                  <c:v>0.311087962962963</c:v>
                </c:pt>
                <c:pt idx="6">
                  <c:v>0.31113425925925925</c:v>
                </c:pt>
                <c:pt idx="7">
                  <c:v>0.31119212962962967</c:v>
                </c:pt>
                <c:pt idx="8">
                  <c:v>0.31123842592592593</c:v>
                </c:pt>
                <c:pt idx="9">
                  <c:v>0.3112962962962963</c:v>
                </c:pt>
                <c:pt idx="10">
                  <c:v>0.3113425925925926</c:v>
                </c:pt>
                <c:pt idx="11">
                  <c:v>0.3113888888888889</c:v>
                </c:pt>
                <c:pt idx="12">
                  <c:v>0.31145833333333334</c:v>
                </c:pt>
                <c:pt idx="13">
                  <c:v>0.31149305555555556</c:v>
                </c:pt>
                <c:pt idx="14">
                  <c:v>0.3115509259259259</c:v>
                </c:pt>
                <c:pt idx="15">
                  <c:v>0.31159722222222225</c:v>
                </c:pt>
                <c:pt idx="16">
                  <c:v>0.3116666666666667</c:v>
                </c:pt>
                <c:pt idx="17">
                  <c:v>0.31171296296296297</c:v>
                </c:pt>
                <c:pt idx="18">
                  <c:v>0.3130324074074074</c:v>
                </c:pt>
              </c:strCache>
            </c:strRef>
          </c:xVal>
          <c:yVal>
            <c:numRef>
              <c:f>All!$AY$13:$AY$31</c:f>
              <c:numCache>
                <c:ptCount val="19"/>
                <c:pt idx="0">
                  <c:v>0.05789004625</c:v>
                </c:pt>
                <c:pt idx="1">
                  <c:v>44.0754929</c:v>
                </c:pt>
                <c:pt idx="2">
                  <c:v>236.3423398</c:v>
                </c:pt>
                <c:pt idx="3">
                  <c:v>230.533801</c:v>
                </c:pt>
                <c:pt idx="4">
                  <c:v>229.8784162</c:v>
                </c:pt>
                <c:pt idx="5">
                  <c:v>209.2989879</c:v>
                </c:pt>
                <c:pt idx="6">
                  <c:v>234.3581807</c:v>
                </c:pt>
                <c:pt idx="7">
                  <c:v>224.7637519</c:v>
                </c:pt>
                <c:pt idx="8">
                  <c:v>206.563177</c:v>
                </c:pt>
                <c:pt idx="9">
                  <c:v>203.1787682</c:v>
                </c:pt>
                <c:pt idx="10">
                  <c:v>237.2817475</c:v>
                </c:pt>
                <c:pt idx="11">
                  <c:v>215.6810642</c:v>
                </c:pt>
                <c:pt idx="12">
                  <c:v>220.9046591</c:v>
                </c:pt>
                <c:pt idx="13">
                  <c:v>190.4634034</c:v>
                </c:pt>
                <c:pt idx="14">
                  <c:v>209.5405324</c:v>
                </c:pt>
                <c:pt idx="15">
                  <c:v>225.1033918</c:v>
                </c:pt>
                <c:pt idx="16">
                  <c:v>225.4020938</c:v>
                </c:pt>
                <c:pt idx="17">
                  <c:v>212.9860812</c:v>
                </c:pt>
                <c:pt idx="18">
                  <c:v>0.06565783038</c:v>
                </c:pt>
              </c:numCache>
            </c:numRef>
          </c:yVal>
          <c:smooth val="0"/>
        </c:ser>
        <c:axId val="38990615"/>
        <c:axId val="15371216"/>
      </c:scatterChart>
      <c:valAx>
        <c:axId val="38990615"/>
        <c:scaling>
          <c:orientation val="minMax"/>
          <c:min val="0.2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hh:mm:ss;@" sourceLinked="0"/>
        <c:majorTickMark val="out"/>
        <c:minorTickMark val="none"/>
        <c:tickLblPos val="nextTo"/>
        <c:crossAx val="15371216"/>
        <c:crosses val="autoZero"/>
        <c:crossBetween val="midCat"/>
        <c:dispUnits/>
      </c:valAx>
      <c:valAx>
        <c:axId val="15371216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9906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25"/>
          <c:y val="0.382"/>
          <c:w val="0.1505"/>
          <c:h val="0.22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10</xdr:row>
      <xdr:rowOff>9525</xdr:rowOff>
    </xdr:from>
    <xdr:to>
      <xdr:col>9</xdr:col>
      <xdr:colOff>390525</xdr:colOff>
      <xdr:row>32</xdr:row>
      <xdr:rowOff>28575</xdr:rowOff>
    </xdr:to>
    <xdr:graphicFrame>
      <xdr:nvGraphicFramePr>
        <xdr:cNvPr id="1" name="Chart 1"/>
        <xdr:cNvGraphicFramePr/>
      </xdr:nvGraphicFramePr>
      <xdr:xfrm>
        <a:off x="47625" y="1628775"/>
        <a:ext cx="64770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can_JF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x_JFE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can_AMP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x_AMP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scan_COM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x_COM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scan_MON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x_MON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nel 1"/>
      <sheetName val="Channel 2"/>
      <sheetName val="Channel 3"/>
      <sheetName val="Channel 4"/>
      <sheetName val="Sheet1"/>
    </sheetNames>
    <sheetDataSet>
      <sheetData sheetId="4">
        <row r="19">
          <cell r="V19">
            <v>0.057799560582857144</v>
          </cell>
        </row>
        <row r="36">
          <cell r="V36">
            <v>56.92274743857143</v>
          </cell>
        </row>
        <row r="53">
          <cell r="V53">
            <v>1875.524743</v>
          </cell>
        </row>
        <row r="70">
          <cell r="V70">
            <v>3709.9475294285717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5E6"/>
      <sheetName val="1E7"/>
      <sheetName val="5E8"/>
      <sheetName val="5E8 (2)"/>
      <sheetName val="Chart1"/>
    </sheetNames>
    <sheetDataSet>
      <sheetData sheetId="0">
        <row r="6">
          <cell r="AA6">
            <v>0.035686818535714294</v>
          </cell>
        </row>
      </sheetData>
      <sheetData sheetId="1">
        <row r="6">
          <cell r="AA6">
            <v>47.867267636</v>
          </cell>
        </row>
      </sheetData>
      <sheetData sheetId="2">
        <row r="6">
          <cell r="AA6">
            <v>1698.2378310000001</v>
          </cell>
        </row>
      </sheetData>
      <sheetData sheetId="4">
        <row r="6">
          <cell r="AA6">
            <v>3792.783077266667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annel 1"/>
      <sheetName val="Channel 2"/>
      <sheetName val="Channel 3"/>
      <sheetName val="Channel 4"/>
      <sheetName val="Sheet1"/>
    </sheetNames>
    <sheetDataSet>
      <sheetData sheetId="4">
        <row r="19">
          <cell r="V19">
            <v>0.04757315135</v>
          </cell>
        </row>
        <row r="36">
          <cell r="V36">
            <v>64.46224108</v>
          </cell>
        </row>
        <row r="53">
          <cell r="V53">
            <v>793.0004222714285</v>
          </cell>
        </row>
        <row r="104">
          <cell r="V104">
            <v>4294.357518428572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5E6"/>
      <sheetName val="1E7"/>
      <sheetName val="5E8"/>
      <sheetName val="Chart1"/>
    </sheetNames>
    <sheetDataSet>
      <sheetData sheetId="1">
        <row r="6">
          <cell r="AA6">
            <v>68.10974519</v>
          </cell>
        </row>
      </sheetData>
      <sheetData sheetId="2">
        <row r="6">
          <cell r="AA6">
            <v>807.9834466571428</v>
          </cell>
        </row>
      </sheetData>
      <sheetData sheetId="3">
        <row r="6">
          <cell r="AA6">
            <v>4624.129328499999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annel 1"/>
      <sheetName val="Channel 2"/>
      <sheetName val="Channel 3"/>
      <sheetName val="Channel 4"/>
      <sheetName val="Sheet1"/>
    </sheetNames>
    <sheetDataSet>
      <sheetData sheetId="4">
        <row r="19">
          <cell r="V19">
            <v>0.059619001131428574</v>
          </cell>
        </row>
        <row r="36">
          <cell r="V36">
            <v>79.82578667857142</v>
          </cell>
        </row>
        <row r="53">
          <cell r="V53">
            <v>1049.9592800714286</v>
          </cell>
        </row>
        <row r="70">
          <cell r="V70">
            <v>6592.588393285715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5E6"/>
      <sheetName val="1E7"/>
      <sheetName val="5E8"/>
      <sheetName val="Chart1"/>
    </sheetNames>
    <sheetDataSet>
      <sheetData sheetId="1">
        <row r="6">
          <cell r="AA6">
            <v>82.27472195333333</v>
          </cell>
        </row>
      </sheetData>
      <sheetData sheetId="2">
        <row r="6">
          <cell r="AA6">
            <v>1067.622314</v>
          </cell>
        </row>
      </sheetData>
      <sheetData sheetId="3">
        <row r="6">
          <cell r="AA6">
            <v>6403.887886799999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hannel 1"/>
      <sheetName val="Channel 2"/>
      <sheetName val="Channel 3"/>
      <sheetName val="Channel 4"/>
      <sheetName val="Sheet1"/>
    </sheetNames>
    <sheetDataSet>
      <sheetData sheetId="4">
        <row r="36">
          <cell r="V36">
            <v>102.3399777357143</v>
          </cell>
        </row>
        <row r="53">
          <cell r="V53">
            <v>1142.702339542857</v>
          </cell>
        </row>
        <row r="70">
          <cell r="V70">
            <v>7104.225824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5E6"/>
      <sheetName val="1E7"/>
      <sheetName val="5E8"/>
      <sheetName val="Chart1"/>
    </sheetNames>
    <sheetDataSet>
      <sheetData sheetId="1">
        <row r="6">
          <cell r="AA6">
            <v>100.88761434599999</v>
          </cell>
        </row>
      </sheetData>
      <sheetData sheetId="2">
        <row r="6">
          <cell r="AA6">
            <v>1215.7933751428573</v>
          </cell>
        </row>
      </sheetData>
      <sheetData sheetId="3">
        <row r="6">
          <cell r="AA6">
            <v>6234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>
      <selection activeCell="P5" sqref="P5"/>
    </sheetView>
  </sheetViews>
  <sheetFormatPr defaultColWidth="9.140625" defaultRowHeight="12.75"/>
  <cols>
    <col min="1" max="1" width="12.8515625" style="0" bestFit="1" customWidth="1"/>
    <col min="2" max="2" width="9.8515625" style="0" bestFit="1" customWidth="1"/>
    <col min="3" max="3" width="9.00390625" style="0" bestFit="1" customWidth="1"/>
    <col min="4" max="4" width="10.7109375" style="0" bestFit="1" customWidth="1"/>
    <col min="5" max="5" width="9.00390625" style="0" bestFit="1" customWidth="1"/>
    <col min="6" max="6" width="11.140625" style="0" bestFit="1" customWidth="1"/>
    <col min="7" max="7" width="9.00390625" style="0" bestFit="1" customWidth="1"/>
    <col min="8" max="8" width="11.28125" style="0" bestFit="1" customWidth="1"/>
    <col min="10" max="10" width="16.421875" style="0" bestFit="1" customWidth="1"/>
    <col min="14" max="14" width="9.00390625" style="0" bestFit="1" customWidth="1"/>
  </cols>
  <sheetData>
    <row r="1" ht="12.75">
      <c r="A1" t="s">
        <v>39</v>
      </c>
    </row>
    <row r="2" spans="2:14" ht="12.7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  <c r="H2" t="s">
        <v>47</v>
      </c>
      <c r="I2" t="s">
        <v>46</v>
      </c>
      <c r="J2" t="s">
        <v>49</v>
      </c>
      <c r="K2" t="s">
        <v>7</v>
      </c>
      <c r="L2" t="s">
        <v>38</v>
      </c>
      <c r="N2" t="s">
        <v>36</v>
      </c>
    </row>
    <row r="3" spans="1:13" ht="12.75">
      <c r="A3" s="9">
        <v>0</v>
      </c>
      <c r="B3" s="2">
        <f>'[1]Sheet1'!$V$19</f>
        <v>0.057799560582857144</v>
      </c>
      <c r="C3" s="2">
        <f>'[2]0'!$AA$6</f>
        <v>0.035686818535714294</v>
      </c>
      <c r="D3" s="2">
        <f>'[3]Sheet1'!$V$19</f>
        <v>0.04757315135</v>
      </c>
      <c r="E3" s="2">
        <f>'[2]0'!$AA$6</f>
        <v>0.035686818535714294</v>
      </c>
      <c r="F3" s="2">
        <f>'[5]Sheet1'!$V$19</f>
        <v>0.059619001131428574</v>
      </c>
      <c r="G3" s="2">
        <f>'[2]0'!$AA$6</f>
        <v>0.035686818535714294</v>
      </c>
      <c r="I3" s="2">
        <f>'[2]0'!$AA$6</f>
        <v>0.035686818535714294</v>
      </c>
      <c r="J3" s="2">
        <f>AVERAGE(B3:I3)</f>
        <v>0.04396271245816328</v>
      </c>
      <c r="K3">
        <f>STDEV(B3:I3)</f>
        <v>0.010981611075647138</v>
      </c>
      <c r="L3" s="11">
        <f>K3/J3</f>
        <v>0.2497937561540974</v>
      </c>
      <c r="M3" s="2"/>
    </row>
    <row r="4" spans="1:16" ht="12.75">
      <c r="A4" s="10">
        <v>5000000</v>
      </c>
      <c r="B4" s="2">
        <f>'[1]Sheet1'!$V$36</f>
        <v>56.92274743857143</v>
      </c>
      <c r="C4" s="2">
        <f>'[2]5E6'!$AA$6</f>
        <v>47.867267636</v>
      </c>
      <c r="D4" s="2">
        <f>'[3]Sheet1'!$V$36</f>
        <v>64.46224108</v>
      </c>
      <c r="E4" s="2">
        <f>'[4]5E6'!$AA$6</f>
        <v>68.10974519</v>
      </c>
      <c r="F4" s="2">
        <f>'[5]Sheet1'!$V$36</f>
        <v>79.82578667857142</v>
      </c>
      <c r="G4" s="2">
        <f>'[6]5E6'!$AA$6</f>
        <v>82.27472195333333</v>
      </c>
      <c r="H4" s="2">
        <f>'[7]Sheet1'!$V$36</f>
        <v>102.3399777357143</v>
      </c>
      <c r="I4" s="2">
        <f>'[8]5E6'!$AA$6</f>
        <v>100.88761434599999</v>
      </c>
      <c r="J4" s="2">
        <f>AVERAGE(B4:I4)</f>
        <v>75.3362627572738</v>
      </c>
      <c r="K4">
        <f>STDEV(B4:I4)</f>
        <v>19.692059221405675</v>
      </c>
      <c r="L4" s="11">
        <f>K4/J4</f>
        <v>0.2613888518050278</v>
      </c>
      <c r="M4" s="2"/>
      <c r="N4" s="2">
        <f>All!AY6</f>
        <v>209.19740523529413</v>
      </c>
      <c r="O4" t="s">
        <v>50</v>
      </c>
      <c r="P4" s="2">
        <f>N4/J4</f>
        <v>2.776848725683514</v>
      </c>
    </row>
    <row r="5" spans="1:15" ht="12.75">
      <c r="A5" s="10">
        <v>10000000</v>
      </c>
      <c r="B5" s="2">
        <f>'[1]Sheet1'!$V$53</f>
        <v>1875.524743</v>
      </c>
      <c r="C5" s="2">
        <f>'[2]1E7'!$AA$6</f>
        <v>1698.2378310000001</v>
      </c>
      <c r="D5" s="2">
        <f>'[3]Sheet1'!$V$53</f>
        <v>793.0004222714285</v>
      </c>
      <c r="E5" s="2">
        <f>'[4]1E7'!$AA$6</f>
        <v>807.9834466571428</v>
      </c>
      <c r="F5" s="2">
        <f>'[5]Sheet1'!$V$53</f>
        <v>1049.9592800714286</v>
      </c>
      <c r="G5" s="2">
        <f>'[6]1E7'!$AA$6</f>
        <v>1067.622314</v>
      </c>
      <c r="H5" s="2">
        <f>'[7]Sheet1'!$V$53</f>
        <v>1142.702339542857</v>
      </c>
      <c r="I5" s="2">
        <f>'[8]1E7'!$AA$6</f>
        <v>1215.7933751428573</v>
      </c>
      <c r="J5" s="2">
        <f>AVERAGE(B5:I5)</f>
        <v>1206.3529689607144</v>
      </c>
      <c r="K5">
        <f>STDEV(B5:I5)</f>
        <v>390.4477080908139</v>
      </c>
      <c r="L5" s="11">
        <f>K5/J5</f>
        <v>0.3236595906314125</v>
      </c>
      <c r="M5" s="2"/>
      <c r="N5" s="2">
        <f>All!AQ6</f>
        <v>1644.4137992500002</v>
      </c>
      <c r="O5" t="s">
        <v>51</v>
      </c>
    </row>
    <row r="6" spans="1:15" ht="12.75">
      <c r="A6" s="10">
        <v>500000000</v>
      </c>
      <c r="B6" s="2">
        <f>'[1]Sheet1'!$V$70</f>
        <v>3709.9475294285717</v>
      </c>
      <c r="C6" s="2">
        <f>'[2]5E8 (2)'!$AA$6</f>
        <v>3792.783077266667</v>
      </c>
      <c r="D6" s="2">
        <f>'[3]Sheet1'!$V$104</f>
        <v>4294.357518428572</v>
      </c>
      <c r="E6" s="2">
        <f>'[4]5E8'!$AA$6</f>
        <v>4624.129328499999</v>
      </c>
      <c r="F6" s="2">
        <f>'[5]Sheet1'!$V$70</f>
        <v>6592.588393285715</v>
      </c>
      <c r="G6" s="2">
        <f>'[6]5E8'!$AA$6</f>
        <v>6403.887886799999</v>
      </c>
      <c r="H6" s="2">
        <f>'[7]Sheet1'!$V$70</f>
        <v>7104.225824</v>
      </c>
      <c r="I6" s="2">
        <f>'[8]5E8'!$AA$6</f>
        <v>6234</v>
      </c>
      <c r="J6" s="2">
        <f>AVERAGE(B6:I6)</f>
        <v>5344.48994471369</v>
      </c>
      <c r="K6">
        <f>STDEV(B6:I6)</f>
        <v>1376.8075329908904</v>
      </c>
      <c r="L6" s="11">
        <f>K6/J6</f>
        <v>0.2576125219119759</v>
      </c>
      <c r="M6" s="2"/>
      <c r="N6" s="2">
        <f>All!AI6</f>
        <v>5611.857838545454</v>
      </c>
      <c r="O6" t="s">
        <v>51</v>
      </c>
    </row>
    <row r="7" spans="8:13" ht="12.75">
      <c r="H7" s="8" t="s">
        <v>37</v>
      </c>
      <c r="I7" s="2">
        <f>All!AA6</f>
        <v>17.10915202857143</v>
      </c>
      <c r="M7" s="2"/>
    </row>
    <row r="8" spans="8:13" ht="12.75">
      <c r="H8" s="8" t="s">
        <v>38</v>
      </c>
      <c r="I8" s="2">
        <f>I6/I7</f>
        <v>364.36639230217435</v>
      </c>
      <c r="M8" s="2"/>
    </row>
    <row r="9" ht="12.75">
      <c r="B9" t="s">
        <v>48</v>
      </c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55"/>
  <sheetViews>
    <sheetView workbookViewId="0" topLeftCell="AK3">
      <selection activeCell="AZ6" sqref="AZ6"/>
    </sheetView>
  </sheetViews>
  <sheetFormatPr defaultColWidth="9.140625" defaultRowHeight="12.75"/>
  <cols>
    <col min="1" max="1" width="10.57421875" style="0" customWidth="1"/>
    <col min="5" max="5" width="12.57421875" style="0" customWidth="1"/>
    <col min="6" max="6" width="9.57421875" style="0" bestFit="1" customWidth="1"/>
    <col min="7" max="7" width="12.00390625" style="0" bestFit="1" customWidth="1"/>
    <col min="9" max="9" width="10.57421875" style="0" customWidth="1"/>
    <col min="11" max="11" width="11.28125" style="0" customWidth="1"/>
    <col min="12" max="12" width="12.140625" style="0" customWidth="1"/>
    <col min="13" max="13" width="13.7109375" style="0" bestFit="1" customWidth="1"/>
    <col min="15" max="15" width="12.00390625" style="0" bestFit="1" customWidth="1"/>
    <col min="17" max="17" width="10.00390625" style="0" customWidth="1"/>
    <col min="25" max="25" width="9.8515625" style="0" customWidth="1"/>
    <col min="29" max="29" width="10.00390625" style="0" bestFit="1" customWidth="1"/>
    <col min="30" max="30" width="11.57421875" style="0" bestFit="1" customWidth="1"/>
    <col min="38" max="38" width="10.57421875" style="0" bestFit="1" customWidth="1"/>
  </cols>
  <sheetData>
    <row r="1" ht="12.75">
      <c r="A1" t="s">
        <v>13</v>
      </c>
    </row>
    <row r="2" spans="1:51" ht="12.75">
      <c r="A2" t="s">
        <v>15</v>
      </c>
      <c r="B2" s="2">
        <v>1400000000</v>
      </c>
      <c r="C2" t="s">
        <v>14</v>
      </c>
      <c r="I2" t="s">
        <v>15</v>
      </c>
      <c r="J2" s="2">
        <v>13800000000</v>
      </c>
      <c r="K2" t="s">
        <v>14</v>
      </c>
      <c r="Q2" t="s">
        <v>15</v>
      </c>
      <c r="R2" s="2">
        <v>54000000000</v>
      </c>
      <c r="S2" t="s">
        <v>14</v>
      </c>
      <c r="Y2" t="s">
        <v>15</v>
      </c>
      <c r="Z2" s="2">
        <v>54000000000</v>
      </c>
      <c r="AA2" t="s">
        <v>14</v>
      </c>
      <c r="AG2" t="s">
        <v>15</v>
      </c>
      <c r="AH2" s="2">
        <v>26000000000</v>
      </c>
      <c r="AI2" t="s">
        <v>14</v>
      </c>
      <c r="AO2" t="s">
        <v>15</v>
      </c>
      <c r="AP2" s="2">
        <v>11000000000</v>
      </c>
      <c r="AQ2" t="s">
        <v>14</v>
      </c>
      <c r="AW2" t="s">
        <v>15</v>
      </c>
      <c r="AX2" s="2">
        <v>2000000000</v>
      </c>
      <c r="AY2" t="s">
        <v>14</v>
      </c>
    </row>
    <row r="3" ht="12.75">
      <c r="B3" s="2"/>
    </row>
    <row r="5" spans="2:55" s="1" customFormat="1" ht="25.5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J5" s="1" t="s">
        <v>0</v>
      </c>
      <c r="K5" s="1" t="s">
        <v>1</v>
      </c>
      <c r="L5" s="1" t="s">
        <v>2</v>
      </c>
      <c r="M5" s="1" t="s">
        <v>3</v>
      </c>
      <c r="N5" s="1" t="s">
        <v>4</v>
      </c>
      <c r="O5" s="1" t="s">
        <v>5</v>
      </c>
      <c r="R5" s="1" t="s">
        <v>0</v>
      </c>
      <c r="S5" s="1" t="s">
        <v>1</v>
      </c>
      <c r="T5" s="1" t="s">
        <v>2</v>
      </c>
      <c r="U5" s="1" t="s">
        <v>3</v>
      </c>
      <c r="V5" s="1" t="s">
        <v>4</v>
      </c>
      <c r="W5" s="1" t="s">
        <v>5</v>
      </c>
      <c r="Z5" s="1" t="s">
        <v>0</v>
      </c>
      <c r="AA5" s="1" t="s">
        <v>1</v>
      </c>
      <c r="AB5" s="1" t="s">
        <v>2</v>
      </c>
      <c r="AC5" s="1" t="s">
        <v>3</v>
      </c>
      <c r="AD5" s="1" t="s">
        <v>4</v>
      </c>
      <c r="AE5" s="1" t="s">
        <v>5</v>
      </c>
      <c r="AH5" s="1" t="s">
        <v>0</v>
      </c>
      <c r="AI5" s="1" t="s">
        <v>1</v>
      </c>
      <c r="AJ5" s="1" t="s">
        <v>2</v>
      </c>
      <c r="AK5" s="1" t="s">
        <v>3</v>
      </c>
      <c r="AL5" s="1" t="s">
        <v>4</v>
      </c>
      <c r="AM5" s="1" t="s">
        <v>5</v>
      </c>
      <c r="AP5" s="1" t="s">
        <v>0</v>
      </c>
      <c r="AQ5" s="1" t="s">
        <v>1</v>
      </c>
      <c r="AR5" s="1" t="s">
        <v>2</v>
      </c>
      <c r="AS5" s="1" t="s">
        <v>3</v>
      </c>
      <c r="AT5" s="1" t="s">
        <v>4</v>
      </c>
      <c r="AU5" s="1" t="s">
        <v>5</v>
      </c>
      <c r="AX5" s="1" t="s">
        <v>0</v>
      </c>
      <c r="AY5" s="1" t="s">
        <v>1</v>
      </c>
      <c r="AZ5" s="1" t="s">
        <v>2</v>
      </c>
      <c r="BA5" s="1" t="s">
        <v>3</v>
      </c>
      <c r="BB5" s="1" t="s">
        <v>4</v>
      </c>
      <c r="BC5" s="1" t="s">
        <v>5</v>
      </c>
    </row>
    <row r="6" spans="1:55" ht="12.75">
      <c r="A6" t="s">
        <v>6</v>
      </c>
      <c r="B6" s="2">
        <f>AVERAGE(C13)</f>
        <v>0.06318106254</v>
      </c>
      <c r="C6" s="2">
        <f>AVERAGE(C14:C18)</f>
        <v>100.88761434599999</v>
      </c>
      <c r="D6" s="2">
        <f>AVERAGE(C19)</f>
        <v>0.06276244137</v>
      </c>
      <c r="E6" s="2">
        <f>(D6/B6-1)*100</f>
        <v>-0.6625738048247731</v>
      </c>
      <c r="F6" s="3">
        <f>(C6/B6-1)*100</f>
        <v>159580.148275645</v>
      </c>
      <c r="G6" s="2">
        <f>C6-B6</f>
        <v>100.82443328346</v>
      </c>
      <c r="I6" t="s">
        <v>6</v>
      </c>
      <c r="J6" s="2">
        <f>AVERAGE(K13:K16)</f>
        <v>0.054527594745000005</v>
      </c>
      <c r="K6" s="2">
        <f>AVERAGE(K17:K24)</f>
        <v>1159.5803953375002</v>
      </c>
      <c r="L6" s="2">
        <f>AVERAGE(K25)</f>
        <v>0.06618733921</v>
      </c>
      <c r="M6" s="2">
        <f>(L6/J6-1)*100</f>
        <v>21.38319967995499</v>
      </c>
      <c r="N6" s="3">
        <f>(K6/J6-1)*100</f>
        <v>2126493.701336569</v>
      </c>
      <c r="O6" s="2">
        <f>K6-J6</f>
        <v>1159.5258677427553</v>
      </c>
      <c r="Q6" t="s">
        <v>6</v>
      </c>
      <c r="R6" s="2">
        <f>AVERAGE(S13:S14)</f>
        <v>0.0592</v>
      </c>
      <c r="S6" s="2">
        <f>AVERAGE(S15:S20)</f>
        <v>5893.333333333333</v>
      </c>
      <c r="T6" s="2">
        <f>AVERAGE(S21)</f>
        <v>0.0832</v>
      </c>
      <c r="U6" s="2">
        <f>(T6/R6-1)*100</f>
        <v>40.540540540540526</v>
      </c>
      <c r="V6" s="3">
        <f>(S6/R6-1)*100</f>
        <v>9954854.954954954</v>
      </c>
      <c r="W6" s="2">
        <f>S6-R6</f>
        <v>5893.274133333333</v>
      </c>
      <c r="Y6" t="s">
        <v>6</v>
      </c>
      <c r="Z6" s="2">
        <f>AVERAGE(AA13:AA20)</f>
        <v>0.07062684464375</v>
      </c>
      <c r="AA6" s="2">
        <f>AVERAGE(AA21:AA41)</f>
        <v>17.10915202857143</v>
      </c>
      <c r="AB6" s="2">
        <f>AVERAGE(AA42:AA43)</f>
        <v>0.085190554055</v>
      </c>
      <c r="AC6" s="2">
        <f>(AB6/Z6-1)*100</f>
        <v>20.62064287978749</v>
      </c>
      <c r="AD6" s="3">
        <f>(AA6/Z6-1)*100</f>
        <v>24124.715283362828</v>
      </c>
      <c r="AE6" s="2">
        <f>AA6-Z6</f>
        <v>17.03852518392768</v>
      </c>
      <c r="AG6" t="s">
        <v>6</v>
      </c>
      <c r="AH6" s="2">
        <f>AVERAGE(AI13)</f>
        <v>0.05667367915</v>
      </c>
      <c r="AI6" s="2">
        <f>AVERAGE(AI14:AI24)</f>
        <v>5611.857838545454</v>
      </c>
      <c r="AJ6" s="2">
        <f>AVERAGE(AI25:AI26)</f>
        <v>0.20847000895999998</v>
      </c>
      <c r="AK6" s="2">
        <f>(AJ6/AH6-1)*100</f>
        <v>267.84273067615015</v>
      </c>
      <c r="AL6" s="3">
        <f>(AI6/AH6-1)*100</f>
        <v>9901953.16244314</v>
      </c>
      <c r="AM6" s="2">
        <f>AI6-AH6</f>
        <v>5611.801164866304</v>
      </c>
      <c r="AO6" t="s">
        <v>6</v>
      </c>
      <c r="AP6" s="2">
        <f>AVERAGE(AQ13)</f>
        <v>0.06004060577</v>
      </c>
      <c r="AQ6" s="2">
        <f>AVERAGE(AQ14:AQ29)</f>
        <v>1644.4137992500002</v>
      </c>
      <c r="AR6" s="2">
        <f>AVERAGE(AQ30:AQ31)</f>
        <v>0.070338665665</v>
      </c>
      <c r="AS6" s="2">
        <f>(AR6/AP6-1)*100</f>
        <v>17.151825440351477</v>
      </c>
      <c r="AT6" s="3">
        <f>(AQ6/AP6-1)*100</f>
        <v>2738736.122922083</v>
      </c>
      <c r="AU6" s="2">
        <f>AQ6-AP6</f>
        <v>1644.3537586442303</v>
      </c>
      <c r="AW6" t="s">
        <v>6</v>
      </c>
      <c r="AX6" s="2">
        <f>AVERAGE(AY13)</f>
        <v>0.05789004625</v>
      </c>
      <c r="AY6" s="2">
        <f>AVERAGE(AY14:AY30)</f>
        <v>209.19740523529413</v>
      </c>
      <c r="AZ6" s="2">
        <f>AVERAGE(AY31)</f>
        <v>0.06565783038</v>
      </c>
      <c r="BA6" s="2">
        <f>(AZ6/AX6-1)*100</f>
        <v>13.418168809979147</v>
      </c>
      <c r="BB6" s="3">
        <f>(AY6/AX6-1)*100</f>
        <v>361270.2506504633</v>
      </c>
      <c r="BC6" s="2">
        <f>AY6-AX6</f>
        <v>209.13951518904412</v>
      </c>
    </row>
    <row r="7" spans="1:55" ht="12.75">
      <c r="A7" t="s">
        <v>7</v>
      </c>
      <c r="B7" t="e">
        <f>STDEV(C13)</f>
        <v>#DIV/0!</v>
      </c>
      <c r="C7">
        <f>STDEV(C14:C18)</f>
        <v>6.563952243531931</v>
      </c>
      <c r="D7" t="e">
        <f>STDEV(C19)</f>
        <v>#DIV/0!</v>
      </c>
      <c r="F7" s="3" t="e">
        <f>(C7/B7-1)*100</f>
        <v>#DIV/0!</v>
      </c>
      <c r="G7" t="e">
        <f>SQRT(B7^2+C7^2)</f>
        <v>#DIV/0!</v>
      </c>
      <c r="I7" t="s">
        <v>7</v>
      </c>
      <c r="J7">
        <f>STDEV(K13:K16)</f>
        <v>0.0018260314939653377</v>
      </c>
      <c r="K7">
        <f>STDEV(K17:K24)</f>
        <v>183.81277061990937</v>
      </c>
      <c r="L7" t="e">
        <f>STDEV(K25)</f>
        <v>#DIV/0!</v>
      </c>
      <c r="N7" s="3">
        <f>(K7/J7-1)*100</f>
        <v>10066143.174193498</v>
      </c>
      <c r="O7">
        <f>SQRT(J7^2+K7^2)</f>
        <v>183.81277062897945</v>
      </c>
      <c r="Q7" t="s">
        <v>7</v>
      </c>
      <c r="R7">
        <f>STDEV(S13:S14)</f>
        <v>0.0035355339059326657</v>
      </c>
      <c r="S7">
        <f>STDEV(S15:S20)</f>
        <v>1159.0800950178848</v>
      </c>
      <c r="T7" t="e">
        <f>STDEV(S21)</f>
        <v>#DIV/0!</v>
      </c>
      <c r="V7" s="3">
        <f>(S7/R7-1)*100</f>
        <v>32783635.805020437</v>
      </c>
      <c r="W7">
        <f>SQRT(R7^2+S7^2)</f>
        <v>1159.080095023277</v>
      </c>
      <c r="Y7" t="s">
        <v>7</v>
      </c>
      <c r="Z7">
        <f>STDEV(AA13:AA20)</f>
        <v>0.005189394318994614</v>
      </c>
      <c r="AA7">
        <f>STDEV(AA21:AA41)</f>
        <v>0.6354508381091514</v>
      </c>
      <c r="AB7">
        <f>STDEV(AA42:AA43)</f>
        <v>0.015120551251196684</v>
      </c>
      <c r="AD7" s="3">
        <f>(AA7/Z7-1)*100</f>
        <v>12145.183137909296</v>
      </c>
      <c r="AE7">
        <f>SQRT(Z7^2+AA7^2)</f>
        <v>0.6354720272891805</v>
      </c>
      <c r="AG7" t="s">
        <v>7</v>
      </c>
      <c r="AH7" t="e">
        <f>STDEV(AI13)</f>
        <v>#DIV/0!</v>
      </c>
      <c r="AI7">
        <f>STDEV(AI14:AI24)</f>
        <v>661.1985290895466</v>
      </c>
      <c r="AJ7">
        <f>STDEV(AI25:AI26)</f>
        <v>0.18936320850340532</v>
      </c>
      <c r="AL7" s="3" t="e">
        <f>(AI7/AH7-1)*100</f>
        <v>#DIV/0!</v>
      </c>
      <c r="AM7" t="e">
        <f>SQRT(AH7^2+AI7^2)</f>
        <v>#DIV/0!</v>
      </c>
      <c r="AO7" t="s">
        <v>7</v>
      </c>
      <c r="AP7" t="e">
        <f>STDEV(AQ13)</f>
        <v>#DIV/0!</v>
      </c>
      <c r="AQ7">
        <f>STDEV(AQ14:AQ29)</f>
        <v>165.39805427745048</v>
      </c>
      <c r="AR7">
        <f>STDEV(AQ30:AQ31)</f>
        <v>0.012119986928451084</v>
      </c>
      <c r="AT7" s="3" t="e">
        <f>(AQ7/AP7-1)*100</f>
        <v>#DIV/0!</v>
      </c>
      <c r="AU7" t="e">
        <f>SQRT(AP7^2+AQ7^2)</f>
        <v>#DIV/0!</v>
      </c>
      <c r="AW7" t="s">
        <v>7</v>
      </c>
      <c r="AX7" t="e">
        <f>STDEV(AY13)</f>
        <v>#DIV/0!</v>
      </c>
      <c r="AY7">
        <f>STDEV(AY14:AY30)</f>
        <v>44.477834028540215</v>
      </c>
      <c r="AZ7" t="e">
        <f>STDEV(AY31)</f>
        <v>#DIV/0!</v>
      </c>
      <c r="BB7" s="3" t="e">
        <f>(AY7/AX7-1)*100</f>
        <v>#DIV/0!</v>
      </c>
      <c r="BC7" t="e">
        <f>SQRT(AX7^2+AY7^2)</f>
        <v>#DIV/0!</v>
      </c>
    </row>
    <row r="8" spans="33:49" ht="12.75">
      <c r="AG8" t="s">
        <v>35</v>
      </c>
      <c r="AO8" t="s">
        <v>35</v>
      </c>
      <c r="AW8" t="s">
        <v>35</v>
      </c>
    </row>
    <row r="9" spans="1:50" ht="12.75">
      <c r="A9" t="s">
        <v>20</v>
      </c>
      <c r="I9" t="s">
        <v>21</v>
      </c>
      <c r="Q9" t="s">
        <v>22</v>
      </c>
      <c r="Y9" t="s">
        <v>23</v>
      </c>
      <c r="Z9" t="s">
        <v>24</v>
      </c>
      <c r="AG9" t="s">
        <v>27</v>
      </c>
      <c r="AH9" t="s">
        <v>32</v>
      </c>
      <c r="AO9" t="s">
        <v>33</v>
      </c>
      <c r="AP9" t="s">
        <v>28</v>
      </c>
      <c r="AW9" t="s">
        <v>34</v>
      </c>
      <c r="AX9" t="s">
        <v>31</v>
      </c>
    </row>
    <row r="10" spans="1:50" ht="12.75">
      <c r="A10" s="4">
        <v>37775</v>
      </c>
      <c r="B10" s="6">
        <v>0.24375</v>
      </c>
      <c r="I10" s="4">
        <v>37775</v>
      </c>
      <c r="J10" s="6">
        <v>0.25277777777777777</v>
      </c>
      <c r="Q10" s="4">
        <v>37775</v>
      </c>
      <c r="R10" s="6">
        <v>0.2659722222222222</v>
      </c>
      <c r="Y10" s="4">
        <v>37775</v>
      </c>
      <c r="Z10" s="6">
        <v>0.28402777777777777</v>
      </c>
      <c r="AG10" s="4">
        <v>37775</v>
      </c>
      <c r="AH10" s="6">
        <v>0.3</v>
      </c>
      <c r="AO10" s="4">
        <v>37775</v>
      </c>
      <c r="AP10" s="6">
        <v>0.30416666666666664</v>
      </c>
      <c r="AW10" s="4">
        <v>37775</v>
      </c>
      <c r="AX10" s="6">
        <v>0.30833333333333335</v>
      </c>
    </row>
    <row r="11" spans="1:49" ht="12.75">
      <c r="A11" t="s">
        <v>17</v>
      </c>
      <c r="I11" t="s">
        <v>18</v>
      </c>
      <c r="Q11" t="s">
        <v>19</v>
      </c>
      <c r="Y11" t="s">
        <v>25</v>
      </c>
      <c r="AG11" t="s">
        <v>26</v>
      </c>
      <c r="AO11" t="s">
        <v>29</v>
      </c>
      <c r="AW11" t="s">
        <v>30</v>
      </c>
    </row>
    <row r="12" spans="1:52" ht="12.75">
      <c r="A12" t="s">
        <v>8</v>
      </c>
      <c r="B12" t="s">
        <v>9</v>
      </c>
      <c r="C12" t="s">
        <v>10</v>
      </c>
      <c r="D12" t="s">
        <v>11</v>
      </c>
      <c r="E12" t="s">
        <v>12</v>
      </c>
      <c r="I12" t="s">
        <v>8</v>
      </c>
      <c r="J12" t="s">
        <v>9</v>
      </c>
      <c r="K12" t="s">
        <v>10</v>
      </c>
      <c r="L12" t="s">
        <v>11</v>
      </c>
      <c r="M12" t="s">
        <v>12</v>
      </c>
      <c r="Q12" t="s">
        <v>8</v>
      </c>
      <c r="R12" t="s">
        <v>9</v>
      </c>
      <c r="S12" t="s">
        <v>10</v>
      </c>
      <c r="T12" t="s">
        <v>11</v>
      </c>
      <c r="U12" t="s">
        <v>12</v>
      </c>
      <c r="Y12" t="s">
        <v>8</v>
      </c>
      <c r="Z12" t="s">
        <v>9</v>
      </c>
      <c r="AA12" t="s">
        <v>10</v>
      </c>
      <c r="AB12" t="s">
        <v>11</v>
      </c>
      <c r="AC12" t="s">
        <v>12</v>
      </c>
      <c r="AG12" t="s">
        <v>8</v>
      </c>
      <c r="AH12" t="s">
        <v>9</v>
      </c>
      <c r="AI12" t="s">
        <v>10</v>
      </c>
      <c r="AJ12" t="s">
        <v>11</v>
      </c>
      <c r="AO12" t="s">
        <v>8</v>
      </c>
      <c r="AP12" t="s">
        <v>9</v>
      </c>
      <c r="AQ12" t="s">
        <v>10</v>
      </c>
      <c r="AR12" t="s">
        <v>11</v>
      </c>
      <c r="AW12" t="s">
        <v>8</v>
      </c>
      <c r="AX12" t="s">
        <v>9</v>
      </c>
      <c r="AY12" t="s">
        <v>10</v>
      </c>
      <c r="AZ12" t="s">
        <v>11</v>
      </c>
    </row>
    <row r="13" spans="1:52" ht="12.75">
      <c r="A13" s="7">
        <v>0.24530092592592592</v>
      </c>
      <c r="B13" s="2">
        <v>9.99982E-10</v>
      </c>
      <c r="C13" s="2">
        <v>0.06318106254</v>
      </c>
      <c r="D13" s="2">
        <v>0.0004846989907</v>
      </c>
      <c r="H13" s="5"/>
      <c r="I13" s="7">
        <v>0.25403935185185184</v>
      </c>
      <c r="J13" s="2">
        <v>9.999818E-10</v>
      </c>
      <c r="K13" s="2">
        <v>0.05692316086</v>
      </c>
      <c r="L13" s="2">
        <v>0.001323453088</v>
      </c>
      <c r="P13" s="5"/>
      <c r="Q13" s="7">
        <v>0.2675578703703704</v>
      </c>
      <c r="R13" s="2">
        <v>1E-09</v>
      </c>
      <c r="S13" s="2">
        <v>0.0617</v>
      </c>
      <c r="T13" s="2">
        <v>0.0025</v>
      </c>
      <c r="X13" s="5"/>
      <c r="Y13" s="7">
        <v>0.2854976851851852</v>
      </c>
      <c r="Z13" s="2">
        <v>9.999815E-10</v>
      </c>
      <c r="AA13" s="2">
        <v>0.07845261339</v>
      </c>
      <c r="AB13" s="2">
        <v>0.0005432680328</v>
      </c>
      <c r="AG13" s="7">
        <v>0.3017013888888889</v>
      </c>
      <c r="AH13" s="2">
        <v>9.999813E-10</v>
      </c>
      <c r="AI13" s="2">
        <v>0.05667367915</v>
      </c>
      <c r="AJ13" s="2">
        <v>0.0003636324064</v>
      </c>
      <c r="AO13" s="7">
        <v>0.3055555555555555</v>
      </c>
      <c r="AP13" s="2">
        <v>9.999818E-10</v>
      </c>
      <c r="AQ13" s="2">
        <v>0.06004060577</v>
      </c>
      <c r="AR13" s="2">
        <v>0.0008589693303</v>
      </c>
      <c r="AW13" s="7">
        <v>0.3095486111111111</v>
      </c>
      <c r="AX13" s="2">
        <v>9.999812E-10</v>
      </c>
      <c r="AY13" s="2">
        <v>0.05789004625</v>
      </c>
      <c r="AZ13" s="2">
        <v>0.001065994825</v>
      </c>
    </row>
    <row r="14" spans="1:52" ht="12.75">
      <c r="A14" s="7">
        <v>0.24553240740740742</v>
      </c>
      <c r="B14" s="2">
        <v>9.999824E-10</v>
      </c>
      <c r="C14" s="2">
        <v>103.5416776</v>
      </c>
      <c r="D14" s="2">
        <v>11.9032692</v>
      </c>
      <c r="H14" s="5"/>
      <c r="I14" s="7">
        <v>0.25530092592592596</v>
      </c>
      <c r="J14" s="2">
        <v>9.99982E-10</v>
      </c>
      <c r="K14" s="2">
        <v>0.05482411746</v>
      </c>
      <c r="L14" s="2">
        <v>0.0004577895578</v>
      </c>
      <c r="P14" s="5"/>
      <c r="Q14" s="7">
        <v>0.26938657407407407</v>
      </c>
      <c r="R14" s="2">
        <v>1E-09</v>
      </c>
      <c r="S14" s="2">
        <v>0.0567</v>
      </c>
      <c r="T14" s="2">
        <v>0.000955</v>
      </c>
      <c r="X14" s="5"/>
      <c r="Y14" s="7">
        <v>0.28641203703703705</v>
      </c>
      <c r="Z14" s="2">
        <v>9.999818E-10</v>
      </c>
      <c r="AA14" s="2">
        <v>0.07597900667</v>
      </c>
      <c r="AB14" s="2">
        <v>0.0006676120802</v>
      </c>
      <c r="AG14" s="7">
        <v>0.3019212962962963</v>
      </c>
      <c r="AH14" s="2">
        <v>9.999818E-10</v>
      </c>
      <c r="AI14" s="2">
        <v>4124.843603</v>
      </c>
      <c r="AJ14" s="2">
        <v>3466.3522</v>
      </c>
      <c r="AO14" s="7">
        <v>0.3058680555555556</v>
      </c>
      <c r="AP14" s="2">
        <v>9.999813E-10</v>
      </c>
      <c r="AQ14" s="2">
        <v>1292.569795</v>
      </c>
      <c r="AR14" s="2">
        <v>1119.345233</v>
      </c>
      <c r="AW14" s="7">
        <v>0.3108680555555556</v>
      </c>
      <c r="AX14" s="2">
        <v>9.999817E-10</v>
      </c>
      <c r="AY14" s="2">
        <v>44.0754929</v>
      </c>
      <c r="AZ14" s="2">
        <v>76.24359155</v>
      </c>
    </row>
    <row r="15" spans="1:52" ht="12.75">
      <c r="A15" s="7">
        <v>0.24574074074074073</v>
      </c>
      <c r="B15" s="2">
        <v>9.999815E-10</v>
      </c>
      <c r="C15" s="2">
        <v>98.61785098</v>
      </c>
      <c r="D15" s="2">
        <v>4.066168019</v>
      </c>
      <c r="H15" s="5"/>
      <c r="I15" s="7">
        <v>0.2566087962962963</v>
      </c>
      <c r="J15" s="2">
        <v>9.999817E-10</v>
      </c>
      <c r="K15" s="2">
        <v>0.05370730654</v>
      </c>
      <c r="L15" s="2">
        <v>0.0003301948638</v>
      </c>
      <c r="P15" s="5"/>
      <c r="Q15" s="7">
        <v>0.2695949074074074</v>
      </c>
      <c r="R15" s="2">
        <v>1E-09</v>
      </c>
      <c r="S15" s="2">
        <v>7170</v>
      </c>
      <c r="T15" s="2">
        <v>568</v>
      </c>
      <c r="X15" s="5"/>
      <c r="Y15" s="7">
        <v>0.28734953703703703</v>
      </c>
      <c r="Z15" s="2">
        <v>9.999815E-10</v>
      </c>
      <c r="AA15" s="2">
        <v>0.07329245919</v>
      </c>
      <c r="AB15" s="2">
        <v>0.0007338899923</v>
      </c>
      <c r="AG15" s="7">
        <v>0.3019675925925926</v>
      </c>
      <c r="AH15" s="2">
        <v>9.999817E-10</v>
      </c>
      <c r="AI15" s="2">
        <v>5959.308326</v>
      </c>
      <c r="AJ15" s="2">
        <v>161.0679113</v>
      </c>
      <c r="AO15" s="7">
        <v>0.30591435185185184</v>
      </c>
      <c r="AP15" s="2">
        <v>9.999819E-10</v>
      </c>
      <c r="AQ15" s="2">
        <v>1717.269805</v>
      </c>
      <c r="AR15" s="2">
        <v>110.7382281</v>
      </c>
      <c r="AW15" s="7">
        <v>0.31091435185185184</v>
      </c>
      <c r="AX15" s="2">
        <v>9.999822E-10</v>
      </c>
      <c r="AY15" s="2">
        <v>236.3423398</v>
      </c>
      <c r="AZ15" s="2">
        <v>21.2317433</v>
      </c>
    </row>
    <row r="16" spans="1:52" ht="12.75">
      <c r="A16" s="7">
        <v>0.2459375</v>
      </c>
      <c r="B16" s="2">
        <v>9.999817E-10</v>
      </c>
      <c r="C16" s="2">
        <v>98.18916987</v>
      </c>
      <c r="D16" s="2">
        <v>1.140583454</v>
      </c>
      <c r="H16" s="5"/>
      <c r="I16" s="7">
        <v>0.2583564814814815</v>
      </c>
      <c r="J16" s="2">
        <v>9.999824E-10</v>
      </c>
      <c r="K16" s="2">
        <v>0.05265579412</v>
      </c>
      <c r="L16" s="2">
        <v>0.0003328958712</v>
      </c>
      <c r="P16" s="5"/>
      <c r="Q16" s="7">
        <v>0.26979166666666665</v>
      </c>
      <c r="R16" s="2">
        <v>1E-09</v>
      </c>
      <c r="S16" s="2">
        <v>6310</v>
      </c>
      <c r="T16" s="2">
        <v>733</v>
      </c>
      <c r="X16" s="5"/>
      <c r="Y16" s="7">
        <v>0.28832175925925924</v>
      </c>
      <c r="Z16" s="2">
        <v>9.999819E-10</v>
      </c>
      <c r="AA16" s="2">
        <v>0.07141438024</v>
      </c>
      <c r="AB16" s="2">
        <v>0.001006709227</v>
      </c>
      <c r="AG16" s="7">
        <v>0.30202546296296295</v>
      </c>
      <c r="AH16" s="2">
        <v>9.999818E-10</v>
      </c>
      <c r="AI16" s="2">
        <v>6101.291303</v>
      </c>
      <c r="AJ16" s="2">
        <v>333.3684262</v>
      </c>
      <c r="AO16" s="7">
        <v>0.3059837962962963</v>
      </c>
      <c r="AP16" s="2">
        <v>9.999813E-10</v>
      </c>
      <c r="AQ16" s="2">
        <v>1482.520762</v>
      </c>
      <c r="AR16" s="2">
        <v>23.06089799</v>
      </c>
      <c r="AW16" s="7">
        <v>0.3109837962962963</v>
      </c>
      <c r="AX16" s="2">
        <v>9.999828E-10</v>
      </c>
      <c r="AY16" s="2">
        <v>230.533801</v>
      </c>
      <c r="AZ16" s="2">
        <v>11.5638545</v>
      </c>
    </row>
    <row r="17" spans="1:52" ht="12.75">
      <c r="A17" s="7">
        <v>0.2461574074074074</v>
      </c>
      <c r="B17" s="2">
        <v>9.999823E-10</v>
      </c>
      <c r="C17" s="2">
        <v>110.7103304</v>
      </c>
      <c r="D17" s="2">
        <v>6.871407918</v>
      </c>
      <c r="H17" s="5"/>
      <c r="I17" s="7">
        <v>0.25859953703703703</v>
      </c>
      <c r="J17" s="2">
        <v>9.999819E-10</v>
      </c>
      <c r="K17" s="2">
        <v>766.0895367</v>
      </c>
      <c r="L17" s="2">
        <v>679.163871</v>
      </c>
      <c r="P17" s="5"/>
      <c r="Q17" s="7">
        <v>0.27001157407407406</v>
      </c>
      <c r="R17" s="2">
        <v>1E-09</v>
      </c>
      <c r="S17" s="2">
        <v>5710</v>
      </c>
      <c r="T17" s="2">
        <v>1090</v>
      </c>
      <c r="X17" s="5"/>
      <c r="Y17" s="7">
        <v>0.28931712962962963</v>
      </c>
      <c r="Z17" s="2">
        <v>9.999815E-10</v>
      </c>
      <c r="AA17" s="2">
        <v>0.06961033277</v>
      </c>
      <c r="AB17" s="2">
        <v>0.0007590134989</v>
      </c>
      <c r="AG17" s="7">
        <v>0.3020717592592593</v>
      </c>
      <c r="AH17" s="2">
        <v>9.999811E-10</v>
      </c>
      <c r="AI17" s="2">
        <v>6128.067383</v>
      </c>
      <c r="AJ17" s="2">
        <v>706.0836339</v>
      </c>
      <c r="AO17" s="7">
        <v>0.30603009259259256</v>
      </c>
      <c r="AP17" s="2">
        <v>9.999815E-10</v>
      </c>
      <c r="AQ17" s="2">
        <v>1490.563375</v>
      </c>
      <c r="AR17" s="2">
        <v>166.5670019</v>
      </c>
      <c r="AW17" s="7">
        <v>0.31103009259259257</v>
      </c>
      <c r="AX17" s="2">
        <v>9.999818E-10</v>
      </c>
      <c r="AY17" s="2">
        <v>229.8784162</v>
      </c>
      <c r="AZ17" s="2">
        <v>18.97727857</v>
      </c>
    </row>
    <row r="18" spans="1:52" ht="12.75">
      <c r="A18" s="7">
        <v>0.2463773148148148</v>
      </c>
      <c r="B18" s="2">
        <v>9.999819E-10</v>
      </c>
      <c r="C18" s="2">
        <v>93.37904288</v>
      </c>
      <c r="D18" s="2">
        <v>2.824926942</v>
      </c>
      <c r="H18" s="5"/>
      <c r="I18" s="7">
        <v>0.25883101851851853</v>
      </c>
      <c r="J18" s="2">
        <v>9.999822E-10</v>
      </c>
      <c r="K18" s="2">
        <v>1085.67034</v>
      </c>
      <c r="L18" s="2">
        <v>233.8857224</v>
      </c>
      <c r="P18" s="5"/>
      <c r="Q18" s="7">
        <v>0.2702314814814815</v>
      </c>
      <c r="R18" s="2">
        <v>1E-09</v>
      </c>
      <c r="S18" s="2">
        <v>6980</v>
      </c>
      <c r="T18" s="2">
        <v>1610</v>
      </c>
      <c r="X18" s="5"/>
      <c r="Y18" s="7">
        <v>0.29034722222222226</v>
      </c>
      <c r="Z18" s="2">
        <v>9.999815E-10</v>
      </c>
      <c r="AA18" s="2">
        <v>0.06753940321</v>
      </c>
      <c r="AB18" s="2">
        <v>0.0006864332135</v>
      </c>
      <c r="AG18" s="7">
        <v>0.30211805555555554</v>
      </c>
      <c r="AH18" s="2">
        <v>9.999813E-10</v>
      </c>
      <c r="AI18" s="2">
        <v>5799.108965</v>
      </c>
      <c r="AJ18" s="2">
        <v>402.053191</v>
      </c>
      <c r="AO18" s="7">
        <v>0.306099537037037</v>
      </c>
      <c r="AP18" s="2">
        <v>9.999811E-10</v>
      </c>
      <c r="AQ18" s="2">
        <v>1613.97441</v>
      </c>
      <c r="AR18" s="2">
        <v>112.454093</v>
      </c>
      <c r="AW18" s="7">
        <v>0.311087962962963</v>
      </c>
      <c r="AX18" s="2">
        <v>9.99982E-10</v>
      </c>
      <c r="AY18" s="2">
        <v>209.2989879</v>
      </c>
      <c r="AZ18" s="2">
        <v>12.8103908</v>
      </c>
    </row>
    <row r="19" spans="1:52" ht="12.75">
      <c r="A19" s="7">
        <v>0.24753472222222225</v>
      </c>
      <c r="B19" s="2">
        <v>9.999815E-10</v>
      </c>
      <c r="C19" s="2">
        <v>0.06276244137</v>
      </c>
      <c r="D19" s="2">
        <v>0.003234340003</v>
      </c>
      <c r="H19" s="5"/>
      <c r="I19" s="7">
        <v>0.2590277777777778</v>
      </c>
      <c r="J19" s="2">
        <v>9.99982E-10</v>
      </c>
      <c r="K19" s="2">
        <v>1332.030388</v>
      </c>
      <c r="L19" s="2">
        <v>580.6056666</v>
      </c>
      <c r="P19" s="5"/>
      <c r="Q19" s="7">
        <v>0.2704398148148148</v>
      </c>
      <c r="R19" s="2">
        <v>1E-09</v>
      </c>
      <c r="S19" s="2">
        <v>5000</v>
      </c>
      <c r="T19" s="2">
        <v>831</v>
      </c>
      <c r="X19" s="5"/>
      <c r="Y19" s="7">
        <v>0.29140046296296296</v>
      </c>
      <c r="Z19" s="2">
        <v>9.999815E-10</v>
      </c>
      <c r="AA19" s="2">
        <v>0.06532884588</v>
      </c>
      <c r="AB19" s="2">
        <v>0.0006852718045</v>
      </c>
      <c r="AG19" s="7">
        <v>0.3021875</v>
      </c>
      <c r="AH19" s="2">
        <v>9.999811E-10</v>
      </c>
      <c r="AI19" s="2">
        <v>5602.417968</v>
      </c>
      <c r="AJ19" s="2">
        <v>407.4669521</v>
      </c>
      <c r="AO19" s="7">
        <v>0.30614583333333334</v>
      </c>
      <c r="AP19" s="2">
        <v>9.99982E-10</v>
      </c>
      <c r="AQ19" s="2">
        <v>1660.027161</v>
      </c>
      <c r="AR19" s="2">
        <v>12.68861302</v>
      </c>
      <c r="AW19" s="7">
        <v>0.31113425925925925</v>
      </c>
      <c r="AX19" s="2">
        <v>9.999815E-10</v>
      </c>
      <c r="AY19" s="2">
        <v>234.3581807</v>
      </c>
      <c r="AZ19" s="2">
        <v>9.21368938</v>
      </c>
    </row>
    <row r="20" spans="1:52" ht="12.75">
      <c r="A20" s="7">
        <v>0.2477314814814815</v>
      </c>
      <c r="B20" s="2">
        <v>9.999821E-10</v>
      </c>
      <c r="C20" t="s">
        <v>16</v>
      </c>
      <c r="D20" s="2">
        <v>0</v>
      </c>
      <c r="H20" s="5"/>
      <c r="I20" s="7">
        <v>0.2592476851851852</v>
      </c>
      <c r="J20" s="2">
        <v>9.999809E-10</v>
      </c>
      <c r="K20" s="2">
        <v>1290.597265</v>
      </c>
      <c r="L20" s="2">
        <v>414.1499608</v>
      </c>
      <c r="P20" s="5"/>
      <c r="Q20" s="7">
        <v>0.27065972222222223</v>
      </c>
      <c r="R20" s="2">
        <v>1E-09</v>
      </c>
      <c r="S20" s="2">
        <v>4190</v>
      </c>
      <c r="T20" s="2">
        <v>3840</v>
      </c>
      <c r="X20" s="5"/>
      <c r="Y20" s="7">
        <v>0.29248842592592594</v>
      </c>
      <c r="Z20" s="2">
        <v>9.999825E-10</v>
      </c>
      <c r="AA20" s="2">
        <v>0.0633977158</v>
      </c>
      <c r="AB20" s="2">
        <v>0.001812788447</v>
      </c>
      <c r="AG20" s="7">
        <v>0.30223379629629626</v>
      </c>
      <c r="AH20" s="2">
        <v>9.999818E-10</v>
      </c>
      <c r="AI20" s="2">
        <v>5595.266739</v>
      </c>
      <c r="AJ20" s="2">
        <v>494.6916166</v>
      </c>
      <c r="AO20" s="7">
        <v>0.3062037037037037</v>
      </c>
      <c r="AP20" s="2">
        <v>9.99981E-10</v>
      </c>
      <c r="AQ20" s="2">
        <v>1815.685531</v>
      </c>
      <c r="AR20" s="2">
        <v>124.5795739</v>
      </c>
      <c r="AW20" s="7">
        <v>0.31119212962962967</v>
      </c>
      <c r="AX20" s="2">
        <v>9.999814E-10</v>
      </c>
      <c r="AY20" s="2">
        <v>224.7637519</v>
      </c>
      <c r="AZ20" s="2">
        <v>27.90241194</v>
      </c>
    </row>
    <row r="21" spans="1:52" ht="12.75">
      <c r="A21" s="7"/>
      <c r="B21" s="2"/>
      <c r="C21" s="2"/>
      <c r="D21" s="2"/>
      <c r="H21" s="5"/>
      <c r="I21" s="7">
        <v>0.2594675925925926</v>
      </c>
      <c r="J21" s="2">
        <v>9.999822E-10</v>
      </c>
      <c r="K21" s="2">
        <v>1328.696472</v>
      </c>
      <c r="L21" s="2">
        <v>24.49936945</v>
      </c>
      <c r="P21" s="5"/>
      <c r="Q21" s="7">
        <v>0.2718171296296296</v>
      </c>
      <c r="R21" s="2">
        <v>1E-09</v>
      </c>
      <c r="S21" s="2">
        <v>0.0832</v>
      </c>
      <c r="T21" s="2">
        <v>0.00985</v>
      </c>
      <c r="X21" s="5"/>
      <c r="Y21" s="7">
        <v>0.29256944444444444</v>
      </c>
      <c r="Z21" s="2">
        <v>9.999817E-10</v>
      </c>
      <c r="AA21" s="2">
        <v>17.11934439</v>
      </c>
      <c r="AB21" s="2">
        <v>0.7851141386</v>
      </c>
      <c r="AG21" s="7">
        <v>0.3022916666666667</v>
      </c>
      <c r="AH21" s="2">
        <v>9.999817E-10</v>
      </c>
      <c r="AI21" s="2">
        <v>5805.216637</v>
      </c>
      <c r="AJ21" s="2">
        <v>446.7446181</v>
      </c>
      <c r="AO21" s="7">
        <v>0.30625</v>
      </c>
      <c r="AP21" s="2">
        <v>9.999818E-10</v>
      </c>
      <c r="AQ21" s="2">
        <v>1871.329938</v>
      </c>
      <c r="AR21" s="2">
        <v>142.9705543</v>
      </c>
      <c r="AW21" s="7">
        <v>0.31123842592592593</v>
      </c>
      <c r="AX21" s="2">
        <v>9.999825E-10</v>
      </c>
      <c r="AY21" s="2">
        <v>206.563177</v>
      </c>
      <c r="AZ21" s="2">
        <v>7.366494649</v>
      </c>
    </row>
    <row r="22" spans="1:52" ht="12.75">
      <c r="A22" s="7"/>
      <c r="B22" s="2"/>
      <c r="C22" s="2"/>
      <c r="D22" s="2"/>
      <c r="H22" s="5"/>
      <c r="I22" s="7">
        <v>0.2596759259259259</v>
      </c>
      <c r="J22" s="2">
        <v>9.999815E-10</v>
      </c>
      <c r="K22" s="2">
        <v>1159.106743</v>
      </c>
      <c r="L22" s="2">
        <v>326.2560661</v>
      </c>
      <c r="P22" s="5"/>
      <c r="Q22" s="7">
        <v>0.2720023148148148</v>
      </c>
      <c r="R22" s="2">
        <v>1E-09</v>
      </c>
      <c r="S22" s="2" t="s">
        <v>16</v>
      </c>
      <c r="T22" s="2">
        <v>0</v>
      </c>
      <c r="X22" s="5"/>
      <c r="Y22" s="7">
        <v>0.29261574074074076</v>
      </c>
      <c r="Z22" s="2">
        <v>9.999822E-10</v>
      </c>
      <c r="AA22" s="2">
        <v>16.92667996</v>
      </c>
      <c r="AB22" s="2">
        <v>0.5476996298</v>
      </c>
      <c r="AG22" s="7">
        <v>0.30233796296296295</v>
      </c>
      <c r="AH22" s="2">
        <v>9.999823E-10</v>
      </c>
      <c r="AI22" s="2">
        <v>5925.764937</v>
      </c>
      <c r="AJ22" s="2">
        <v>35.72769404</v>
      </c>
      <c r="AO22" s="7">
        <v>0.3063078703703704</v>
      </c>
      <c r="AP22" s="2">
        <v>9.999817E-10</v>
      </c>
      <c r="AQ22" s="2">
        <v>1849.378292</v>
      </c>
      <c r="AR22" s="2">
        <v>29.70589927</v>
      </c>
      <c r="AW22" s="7">
        <v>0.3112962962962963</v>
      </c>
      <c r="AX22" s="2">
        <v>9.99982E-10</v>
      </c>
      <c r="AY22" s="2">
        <v>203.1787682</v>
      </c>
      <c r="AZ22" s="2">
        <v>8.478919467</v>
      </c>
    </row>
    <row r="23" spans="1:52" ht="12.75">
      <c r="A23" s="7"/>
      <c r="B23" s="2"/>
      <c r="C23" s="2"/>
      <c r="D23" s="2"/>
      <c r="H23" s="5"/>
      <c r="I23" s="7">
        <v>0.25988425925925923</v>
      </c>
      <c r="J23" s="2">
        <v>9.999819E-10</v>
      </c>
      <c r="K23" s="2">
        <v>1175.883837</v>
      </c>
      <c r="L23" s="2">
        <v>584.6032133</v>
      </c>
      <c r="P23" s="5"/>
      <c r="Q23" s="7"/>
      <c r="R23" s="2"/>
      <c r="S23" s="2"/>
      <c r="T23" s="2"/>
      <c r="X23" s="5"/>
      <c r="Y23" s="7">
        <v>0.2926851851851852</v>
      </c>
      <c r="Z23" s="2">
        <v>9.999822E-10</v>
      </c>
      <c r="AA23" s="2">
        <v>16.67521475</v>
      </c>
      <c r="AB23" s="2">
        <v>0.356826887</v>
      </c>
      <c r="AG23" s="7">
        <v>0.3024074074074074</v>
      </c>
      <c r="AH23" s="2">
        <v>9.999818E-10</v>
      </c>
      <c r="AI23" s="2">
        <v>6125.488644</v>
      </c>
      <c r="AJ23" s="2">
        <v>590.6099165</v>
      </c>
      <c r="AO23" s="7">
        <v>0.30636574074074074</v>
      </c>
      <c r="AP23" s="2">
        <v>9.999815E-10</v>
      </c>
      <c r="AQ23" s="2">
        <v>1582.449146</v>
      </c>
      <c r="AR23" s="2">
        <v>216.4029236</v>
      </c>
      <c r="AW23" s="7">
        <v>0.3113425925925926</v>
      </c>
      <c r="AX23" s="2">
        <v>9.999819E-10</v>
      </c>
      <c r="AY23" s="2">
        <v>237.2817475</v>
      </c>
      <c r="AZ23" s="2">
        <v>18.88005604</v>
      </c>
    </row>
    <row r="24" spans="1:52" ht="12.75">
      <c r="A24" s="7"/>
      <c r="B24" s="2"/>
      <c r="C24" s="2"/>
      <c r="H24" s="5"/>
      <c r="I24" s="7">
        <v>0.26011574074074073</v>
      </c>
      <c r="J24" s="2">
        <v>9.999818E-10</v>
      </c>
      <c r="K24" s="2">
        <v>1138.568581</v>
      </c>
      <c r="L24" s="2">
        <v>996.1023007</v>
      </c>
      <c r="P24" s="5"/>
      <c r="X24" s="5"/>
      <c r="Y24" s="7">
        <v>0.2927314814814815</v>
      </c>
      <c r="Z24" s="2">
        <v>9.999811E-10</v>
      </c>
      <c r="AA24" s="2">
        <v>16.18706483</v>
      </c>
      <c r="AB24" s="2">
        <v>0.6004674251</v>
      </c>
      <c r="AG24" s="7">
        <v>0.30245370370370367</v>
      </c>
      <c r="AH24" s="2">
        <v>9.999819E-10</v>
      </c>
      <c r="AI24" s="2">
        <v>4563.661719</v>
      </c>
      <c r="AJ24" s="2">
        <v>3945.581452</v>
      </c>
      <c r="AO24" s="7">
        <v>0.3064236111111111</v>
      </c>
      <c r="AP24" s="2">
        <v>9.999821E-10</v>
      </c>
      <c r="AQ24" s="2">
        <v>1485.768885</v>
      </c>
      <c r="AR24" s="2">
        <v>149.800682</v>
      </c>
      <c r="AW24" s="7">
        <v>0.3113888888888889</v>
      </c>
      <c r="AX24" s="2">
        <v>9.999822E-10</v>
      </c>
      <c r="AY24" s="2">
        <v>215.6810642</v>
      </c>
      <c r="AZ24" s="2">
        <v>19.89024981</v>
      </c>
    </row>
    <row r="25" spans="1:52" ht="12.75">
      <c r="A25" s="7"/>
      <c r="B25" s="2"/>
      <c r="C25" s="2"/>
      <c r="I25" s="7">
        <v>0.2612152777777778</v>
      </c>
      <c r="J25" s="2">
        <v>9.999818E-10</v>
      </c>
      <c r="K25" s="2">
        <v>0.06618733921</v>
      </c>
      <c r="L25" s="2">
        <v>0.009278652691</v>
      </c>
      <c r="Y25" s="7">
        <v>0.29278935185185184</v>
      </c>
      <c r="Z25" s="2">
        <v>9.999815E-10</v>
      </c>
      <c r="AA25" s="2">
        <v>16.67279217</v>
      </c>
      <c r="AB25" s="2">
        <v>0.7858726476</v>
      </c>
      <c r="AG25" s="7">
        <v>0.3027662037037037</v>
      </c>
      <c r="AH25" s="2">
        <v>9.999821E-10</v>
      </c>
      <c r="AI25" s="2">
        <v>0.3423700178</v>
      </c>
      <c r="AJ25" s="2">
        <v>0.3118632467</v>
      </c>
      <c r="AO25" s="7">
        <v>0.30646990740740737</v>
      </c>
      <c r="AP25" s="2">
        <v>9.999815E-10</v>
      </c>
      <c r="AQ25" s="2">
        <v>1631.895518</v>
      </c>
      <c r="AR25" s="2">
        <v>80.70852885</v>
      </c>
      <c r="AW25" s="7">
        <v>0.31145833333333334</v>
      </c>
      <c r="AX25" s="2">
        <v>9.999822E-10</v>
      </c>
      <c r="AY25" s="2">
        <v>220.9046591</v>
      </c>
      <c r="AZ25" s="2">
        <v>15.78383111</v>
      </c>
    </row>
    <row r="26" spans="9:52" ht="12.75">
      <c r="I26" s="7">
        <v>0.261400462962963</v>
      </c>
      <c r="J26" s="2">
        <v>9.999818E-10</v>
      </c>
      <c r="K26" t="s">
        <v>16</v>
      </c>
      <c r="L26" s="2">
        <v>0</v>
      </c>
      <c r="Y26" s="7">
        <v>0.29283564814814816</v>
      </c>
      <c r="Z26" s="2">
        <v>9.999819E-10</v>
      </c>
      <c r="AA26" s="2">
        <v>16.6984667</v>
      </c>
      <c r="AB26" s="2">
        <v>0.3876323781</v>
      </c>
      <c r="AG26" s="7">
        <v>0.30366898148148147</v>
      </c>
      <c r="AH26" s="2">
        <v>9.999818E-10</v>
      </c>
      <c r="AI26" s="2">
        <v>0.07457000012</v>
      </c>
      <c r="AJ26" s="2">
        <v>0.01001755734</v>
      </c>
      <c r="AO26" s="7">
        <v>0.3065162037037037</v>
      </c>
      <c r="AP26" s="2">
        <v>9.999821E-10</v>
      </c>
      <c r="AQ26" s="2">
        <v>1621.084323</v>
      </c>
      <c r="AR26" s="2">
        <v>175.366394</v>
      </c>
      <c r="AW26" s="7">
        <v>0.31149305555555556</v>
      </c>
      <c r="AX26" s="2">
        <v>9.999818E-10</v>
      </c>
      <c r="AY26" s="2">
        <v>190.4634034</v>
      </c>
      <c r="AZ26" s="2">
        <v>24.39864525</v>
      </c>
    </row>
    <row r="27" spans="25:52" ht="12.75">
      <c r="Y27" s="7">
        <v>0.2928935185185185</v>
      </c>
      <c r="Z27" s="2">
        <v>9.999824E-10</v>
      </c>
      <c r="AA27" s="2">
        <v>16.2407643</v>
      </c>
      <c r="AB27" s="2">
        <v>0.18727328</v>
      </c>
      <c r="AG27" s="7">
        <v>0.3038773148148148</v>
      </c>
      <c r="AH27" s="2">
        <v>9.999821E-10</v>
      </c>
      <c r="AI27" t="s">
        <v>16</v>
      </c>
      <c r="AJ27" s="2">
        <v>0</v>
      </c>
      <c r="AO27" s="7">
        <v>0.30657407407407405</v>
      </c>
      <c r="AP27" s="2">
        <v>9.999824E-10</v>
      </c>
      <c r="AQ27" s="2">
        <v>1896.170285</v>
      </c>
      <c r="AR27" s="2">
        <v>148.903671</v>
      </c>
      <c r="AW27" s="7">
        <v>0.3115509259259259</v>
      </c>
      <c r="AX27" s="2">
        <v>9.999825E-10</v>
      </c>
      <c r="AY27" s="2">
        <v>209.5405324</v>
      </c>
      <c r="AZ27" s="2">
        <v>36.43805067</v>
      </c>
    </row>
    <row r="28" spans="25:52" ht="12.75">
      <c r="Y28" s="7">
        <v>0.29293981481481485</v>
      </c>
      <c r="Z28" s="2">
        <v>9.999817E-10</v>
      </c>
      <c r="AA28" s="2">
        <v>16.28553051</v>
      </c>
      <c r="AB28" s="2">
        <v>0.814031867</v>
      </c>
      <c r="AG28" s="7">
        <v>0.303912037037037</v>
      </c>
      <c r="AH28" s="2">
        <v>9.999811E-10</v>
      </c>
      <c r="AI28" t="s">
        <v>16</v>
      </c>
      <c r="AJ28" s="2">
        <v>0</v>
      </c>
      <c r="AO28" s="7">
        <v>0.3066203703703704</v>
      </c>
      <c r="AP28" s="2">
        <v>9.999828E-10</v>
      </c>
      <c r="AQ28" s="2">
        <v>1734.254149</v>
      </c>
      <c r="AR28" s="2">
        <v>109.6252558</v>
      </c>
      <c r="AW28" s="7">
        <v>0.31159722222222225</v>
      </c>
      <c r="AX28" s="2">
        <v>9.99982E-10</v>
      </c>
      <c r="AY28" s="2">
        <v>225.1033918</v>
      </c>
      <c r="AZ28" s="2">
        <v>34.4980987</v>
      </c>
    </row>
    <row r="29" spans="2:52" ht="12.75">
      <c r="B29" s="2"/>
      <c r="C29" s="2"/>
      <c r="Y29" s="7">
        <v>0.29300925925925925</v>
      </c>
      <c r="Z29" s="2">
        <v>9.999813E-10</v>
      </c>
      <c r="AA29" s="2">
        <v>17.44908014</v>
      </c>
      <c r="AB29" s="2">
        <v>0.4383464179</v>
      </c>
      <c r="AO29" s="7">
        <v>0.30668981481481483</v>
      </c>
      <c r="AP29" s="2">
        <v>9.999825E-10</v>
      </c>
      <c r="AQ29" s="2">
        <v>1565.679413</v>
      </c>
      <c r="AR29" s="2">
        <v>27.04044695</v>
      </c>
      <c r="AW29" s="7">
        <v>0.3116666666666667</v>
      </c>
      <c r="AX29" s="2">
        <v>9.999824E-10</v>
      </c>
      <c r="AY29" s="2">
        <v>225.4020938</v>
      </c>
      <c r="AZ29" s="2">
        <v>45.3126658</v>
      </c>
    </row>
    <row r="30" spans="2:52" ht="12.75">
      <c r="B30" s="2"/>
      <c r="C30" s="2"/>
      <c r="R30" s="2"/>
      <c r="S30" s="2"/>
      <c r="Y30" s="7">
        <v>0.29305555555555557</v>
      </c>
      <c r="Z30" s="2">
        <v>9.999812E-10</v>
      </c>
      <c r="AA30" s="2">
        <v>16.48909925</v>
      </c>
      <c r="AB30" s="2">
        <v>0.9964397607</v>
      </c>
      <c r="AO30" s="7">
        <v>0.3075925925925926</v>
      </c>
      <c r="AP30" s="2">
        <v>9.999825E-10</v>
      </c>
      <c r="AQ30" s="2">
        <v>0.07890879061</v>
      </c>
      <c r="AR30" s="2">
        <v>0.01672483675</v>
      </c>
      <c r="AW30" s="7">
        <v>0.31171296296296297</v>
      </c>
      <c r="AX30" s="2">
        <v>9.999825E-10</v>
      </c>
      <c r="AY30" s="2">
        <v>212.9860812</v>
      </c>
      <c r="AZ30" s="2">
        <v>12.36000929</v>
      </c>
    </row>
    <row r="31" spans="2:52" ht="12.75">
      <c r="B31" s="2"/>
      <c r="C31" s="2"/>
      <c r="R31" s="2"/>
      <c r="S31" s="2"/>
      <c r="Y31" s="7">
        <v>0.293125</v>
      </c>
      <c r="Z31" s="2">
        <v>9.99982E-10</v>
      </c>
      <c r="AA31" s="2">
        <v>17.37047441</v>
      </c>
      <c r="AB31" s="2">
        <v>0.7048659143</v>
      </c>
      <c r="AO31" s="7">
        <v>0.30834490740740744</v>
      </c>
      <c r="AP31" s="2">
        <v>9.99982E-10</v>
      </c>
      <c r="AQ31" s="2">
        <v>0.06176854072</v>
      </c>
      <c r="AR31" t="s">
        <v>16</v>
      </c>
      <c r="AW31" s="7">
        <v>0.3130324074074074</v>
      </c>
      <c r="AX31" s="2">
        <v>9.999823E-10</v>
      </c>
      <c r="AY31" s="2">
        <v>0.06565783038</v>
      </c>
      <c r="AZ31" s="2">
        <v>0.01120578661</v>
      </c>
    </row>
    <row r="32" spans="2:52" ht="12.75">
      <c r="B32" s="2"/>
      <c r="C32" s="2"/>
      <c r="R32" s="2"/>
      <c r="S32" s="2"/>
      <c r="Y32" s="7">
        <v>0.2931712962962963</v>
      </c>
      <c r="Z32" s="2">
        <v>9.99982E-10</v>
      </c>
      <c r="AA32" s="2">
        <v>17.33052981</v>
      </c>
      <c r="AB32" s="2">
        <v>0.490051026</v>
      </c>
      <c r="AO32" s="7">
        <v>0.30840277777777775</v>
      </c>
      <c r="AP32" s="2">
        <v>9.999819E-10</v>
      </c>
      <c r="AQ32" t="s">
        <v>16</v>
      </c>
      <c r="AR32" s="2">
        <v>0</v>
      </c>
      <c r="AW32" s="7">
        <v>0.3130671296296296</v>
      </c>
      <c r="AX32" s="2">
        <v>9.999818E-10</v>
      </c>
      <c r="AY32" t="s">
        <v>16</v>
      </c>
      <c r="AZ32" s="2">
        <v>0</v>
      </c>
    </row>
    <row r="33" spans="2:28" ht="12.75">
      <c r="B33" s="2"/>
      <c r="C33" s="2"/>
      <c r="R33" s="2"/>
      <c r="S33" s="2"/>
      <c r="Y33" s="7">
        <v>0.29324074074074075</v>
      </c>
      <c r="Z33" s="2">
        <v>9.999821E-10</v>
      </c>
      <c r="AA33" s="2">
        <v>17.50741259</v>
      </c>
      <c r="AB33" s="2">
        <v>0.9179093263</v>
      </c>
    </row>
    <row r="34" spans="2:28" ht="12.75">
      <c r="B34" s="2"/>
      <c r="C34" s="2"/>
      <c r="R34" s="2"/>
      <c r="S34" s="2"/>
      <c r="Y34" s="7">
        <v>0.293287037037037</v>
      </c>
      <c r="Z34" s="2">
        <v>9.999823E-10</v>
      </c>
      <c r="AA34" s="2">
        <v>18.23984596</v>
      </c>
      <c r="AB34" s="2">
        <v>0.8693576005</v>
      </c>
    </row>
    <row r="35" spans="2:28" ht="12.75">
      <c r="B35" s="2"/>
      <c r="C35" s="2"/>
      <c r="R35" s="2"/>
      <c r="S35" s="2"/>
      <c r="Y35" s="7">
        <v>0.29334490740740743</v>
      </c>
      <c r="Z35" s="2">
        <v>9.999822E-10</v>
      </c>
      <c r="AA35" s="2">
        <v>18.27236452</v>
      </c>
      <c r="AB35" s="2">
        <v>1.31787825</v>
      </c>
    </row>
    <row r="36" spans="2:28" ht="12.75">
      <c r="B36" s="2"/>
      <c r="C36" s="2"/>
      <c r="R36" s="2"/>
      <c r="S36" s="2"/>
      <c r="Y36" s="7">
        <v>0.2933912037037037</v>
      </c>
      <c r="Z36" s="2">
        <v>9.999818E-10</v>
      </c>
      <c r="AA36" s="2">
        <v>17.50689716</v>
      </c>
      <c r="AB36" s="2">
        <v>0.8782372939</v>
      </c>
    </row>
    <row r="37" spans="2:28" ht="12.75">
      <c r="B37" s="2"/>
      <c r="C37" s="2"/>
      <c r="R37" s="2"/>
      <c r="S37" s="2"/>
      <c r="Y37" s="7">
        <v>0.29344907407407406</v>
      </c>
      <c r="Z37" s="2">
        <v>9.99982E-10</v>
      </c>
      <c r="AA37" s="2">
        <v>16.84698845</v>
      </c>
      <c r="AB37" s="2">
        <v>1.319880815</v>
      </c>
    </row>
    <row r="38" spans="2:28" ht="12.75">
      <c r="B38" s="2"/>
      <c r="C38" s="2"/>
      <c r="R38" s="2"/>
      <c r="S38" s="2"/>
      <c r="Y38" s="7">
        <v>0.2934953703703704</v>
      </c>
      <c r="Z38" s="2">
        <v>9.999827E-10</v>
      </c>
      <c r="AA38" s="2">
        <v>16.75970125</v>
      </c>
      <c r="AB38" s="2">
        <v>0.4943201562</v>
      </c>
    </row>
    <row r="39" spans="2:28" ht="12.75">
      <c r="B39" s="2"/>
      <c r="C39" s="2"/>
      <c r="R39" s="2"/>
      <c r="S39" s="2"/>
      <c r="Y39" s="7">
        <v>0.29354166666666665</v>
      </c>
      <c r="Z39" s="2">
        <v>9.999825E-10</v>
      </c>
      <c r="AA39" s="2">
        <v>16.88645771</v>
      </c>
      <c r="AB39" s="2">
        <v>0.3513326694</v>
      </c>
    </row>
    <row r="40" spans="2:28" ht="12.75">
      <c r="B40" s="2"/>
      <c r="C40" s="2"/>
      <c r="R40" s="2"/>
      <c r="S40" s="2"/>
      <c r="Y40" s="7">
        <v>0.29359953703703706</v>
      </c>
      <c r="Z40" s="2">
        <v>9.99982E-10</v>
      </c>
      <c r="AA40" s="2">
        <v>18.15002586</v>
      </c>
      <c r="AB40" s="2">
        <v>1.675132549</v>
      </c>
    </row>
    <row r="41" spans="2:28" ht="12.75">
      <c r="B41" s="2"/>
      <c r="C41" s="2"/>
      <c r="R41" s="2"/>
      <c r="S41" s="2"/>
      <c r="Y41" s="7">
        <v>0.29364583333333333</v>
      </c>
      <c r="Z41" s="2">
        <v>9.99982E-10</v>
      </c>
      <c r="AA41" s="2">
        <v>17.67745788</v>
      </c>
      <c r="AB41" s="2">
        <v>0.3406568977</v>
      </c>
    </row>
    <row r="42" spans="2:28" ht="12.75">
      <c r="B42" s="2"/>
      <c r="C42" s="2"/>
      <c r="R42" s="2"/>
      <c r="S42" s="2"/>
      <c r="Y42" s="7">
        <v>0.2943865740740741</v>
      </c>
      <c r="Z42" s="2">
        <v>9.999815E-10</v>
      </c>
      <c r="AA42" s="2">
        <v>0.09588239838</v>
      </c>
      <c r="AB42" s="2">
        <v>0.01660544859</v>
      </c>
    </row>
    <row r="43" spans="2:28" ht="12.75">
      <c r="B43" s="2"/>
      <c r="C43" s="2"/>
      <c r="R43" s="2"/>
      <c r="S43" s="2"/>
      <c r="Y43" s="7">
        <v>0.2953125</v>
      </c>
      <c r="Z43" s="2">
        <v>9.999818E-10</v>
      </c>
      <c r="AA43" s="2">
        <v>0.07449870973</v>
      </c>
      <c r="AB43" s="2">
        <v>0.002812667836</v>
      </c>
    </row>
    <row r="44" spans="2:28" ht="12.75">
      <c r="B44" s="2"/>
      <c r="C44" s="2"/>
      <c r="R44" s="2"/>
      <c r="S44" s="2"/>
      <c r="Y44" s="7">
        <v>0.2953935185185185</v>
      </c>
      <c r="Z44" s="2">
        <v>9.999821E-10</v>
      </c>
      <c r="AA44" t="s">
        <v>16</v>
      </c>
      <c r="AB44" s="2">
        <v>0</v>
      </c>
    </row>
    <row r="45" spans="2:28" ht="12.75">
      <c r="B45" s="2"/>
      <c r="C45" s="2"/>
      <c r="R45" s="2"/>
      <c r="S45" s="2"/>
      <c r="Y45" s="7">
        <v>0.2954398148148148</v>
      </c>
      <c r="Z45" s="2">
        <v>9.999815E-10</v>
      </c>
      <c r="AA45" t="s">
        <v>16</v>
      </c>
      <c r="AB45" s="2">
        <v>0</v>
      </c>
    </row>
    <row r="46" spans="2:19" ht="12.75">
      <c r="B46" s="2"/>
      <c r="C46" s="2"/>
      <c r="R46" s="2"/>
      <c r="S46" s="2"/>
    </row>
    <row r="47" spans="2:19" ht="12.75">
      <c r="B47" s="2"/>
      <c r="C47" s="2"/>
      <c r="R47" s="2"/>
      <c r="S47" s="2"/>
    </row>
    <row r="48" spans="2:19" ht="12.75">
      <c r="B48" s="2"/>
      <c r="C48" s="2"/>
      <c r="R48" s="2"/>
      <c r="S48" s="2"/>
    </row>
    <row r="49" spans="2:19" ht="12.75">
      <c r="B49" s="2"/>
      <c r="C49" s="2"/>
      <c r="R49" s="2"/>
      <c r="S49" s="2"/>
    </row>
    <row r="50" spans="2:19" ht="12.75">
      <c r="B50" s="2"/>
      <c r="C50" s="2"/>
      <c r="R50" s="2"/>
      <c r="S50" s="2"/>
    </row>
    <row r="51" spans="2:19" ht="12.75">
      <c r="B51" s="2"/>
      <c r="C51" s="2"/>
      <c r="R51" s="2"/>
      <c r="S51" s="2"/>
    </row>
    <row r="52" spans="2:19" ht="12.75">
      <c r="B52" s="2"/>
      <c r="C52" s="2"/>
      <c r="R52" s="2"/>
      <c r="S52" s="2"/>
    </row>
    <row r="53" spans="2:19" ht="12.75">
      <c r="B53" s="2"/>
      <c r="C53" s="2"/>
      <c r="R53" s="2"/>
      <c r="S53" s="2"/>
    </row>
    <row r="54" spans="2:18" ht="12.75">
      <c r="B54" s="2"/>
      <c r="R54" s="2"/>
    </row>
    <row r="55" ht="12.75">
      <c r="B55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gguaglio</dc:creator>
  <cp:keywords/>
  <dc:description/>
  <cp:lastModifiedBy>gguaglio</cp:lastModifiedBy>
  <cp:lastPrinted>2003-07-29T05:45:19Z</cp:lastPrinted>
  <dcterms:created xsi:type="dcterms:W3CDTF">2003-07-16T09:20:30Z</dcterms:created>
  <dcterms:modified xsi:type="dcterms:W3CDTF">2003-10-20T18:05:41Z</dcterms:modified>
  <cp:category/>
  <cp:version/>
  <cp:contentType/>
  <cp:contentStatus/>
</cp:coreProperties>
</file>