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970" windowHeight="5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dehning</author>
  </authors>
  <commentList>
    <comment ref="D32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costs 111006 75 k
safety 25 % 95 k</t>
        </r>
      </text>
    </comment>
    <comment ref="D51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changed by Barbara 101106 to 146 k
safety 25% 182 k</t>
        </r>
      </text>
    </comment>
  </commentList>
</comments>
</file>

<file path=xl/sharedStrings.xml><?xml version="1.0" encoding="utf-8"?>
<sst xmlns="http://schemas.openxmlformats.org/spreadsheetml/2006/main" count="47" uniqueCount="44">
  <si>
    <t>BNC signal cable Q1-Q11</t>
  </si>
  <si>
    <t>BNC HT cable Q1- Q11</t>
  </si>
  <si>
    <t>Electronics extraction dump</t>
  </si>
  <si>
    <t>HV chassis cabling</t>
  </si>
  <si>
    <t>Transition unit cabling</t>
  </si>
  <si>
    <t>HV to BIC cables</t>
  </si>
  <si>
    <t>High voltage power supply</t>
  </si>
  <si>
    <t>BLMB</t>
  </si>
  <si>
    <t>DAB with integrator (BCT)</t>
  </si>
  <si>
    <t>ACEM</t>
  </si>
  <si>
    <t>HV chassis + HV power supply</t>
  </si>
  <si>
    <t>Mini-rack grounding 7 sectors</t>
  </si>
  <si>
    <t>Posts grounding</t>
  </si>
  <si>
    <t>unit price</t>
  </si>
  <si>
    <t>CHF</t>
  </si>
  <si>
    <t>total price</t>
  </si>
  <si>
    <t>number</t>
  </si>
  <si>
    <t>Total</t>
  </si>
  <si>
    <t>Components and works not yet paid (96534)</t>
  </si>
  <si>
    <t>Installation tunnel</t>
  </si>
  <si>
    <t>Electronics:</t>
  </si>
  <si>
    <t>IHEP -&gt;CERN</t>
  </si>
  <si>
    <t>CERN -&gt;IHEP</t>
  </si>
  <si>
    <t>Transport: (IHEP &lt;-&gt; CERN)</t>
  </si>
  <si>
    <t>SEM</t>
  </si>
  <si>
    <t>insulators</t>
  </si>
  <si>
    <t xml:space="preserve">3D integration of BLM  </t>
  </si>
  <si>
    <t>CFC PCB design/production</t>
  </si>
  <si>
    <t>combiner</t>
  </si>
  <si>
    <t>vacuum fireing, titan foils, small material (Barbara, to be checked)</t>
  </si>
  <si>
    <t>installation materal (Christoph, to be checked)</t>
  </si>
  <si>
    <t>copper cable total (paid 393k, to be paid 850k priv. communication Guillaume 23.10.06)</t>
  </si>
  <si>
    <t>Optical fibre installation</t>
  </si>
  <si>
    <t>completion of work (excl. rad-hard fibres)</t>
  </si>
  <si>
    <t>radioactive source (construction)</t>
  </si>
  <si>
    <t>status:10.11.2006</t>
  </si>
  <si>
    <t>IHEP vacuum stand</t>
  </si>
  <si>
    <t>replacements</t>
  </si>
  <si>
    <t>no increase expected</t>
  </si>
  <si>
    <t xml:space="preserve">needed budget between </t>
  </si>
  <si>
    <t>and</t>
  </si>
  <si>
    <t>uncertain</t>
  </si>
  <si>
    <t>uncertain + 25%</t>
  </si>
  <si>
    <t>paid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</si>
</sst>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CHF&quot;#,##0;&quot;CHF&quot;\-#,##0"/>
    <numFmt numFmtId="165" formatCode="&quot;CHF&quot;#,##0;[Red]&quot;CHF&quot;\-#,##0"/>
    <numFmt numFmtId="166" formatCode="&quot;CHF&quot;#,##0.00;&quot;CHF&quot;\-#,##0.00"/>
    <numFmt numFmtId="167" formatCode="&quot;CHF&quot;#,##0.00;[Red]&quot;CHF&quot;\-#,##0.00"/>
    <numFmt numFmtId="168" formatCode="_ &quot;CHF&quot;* #,##0_ ;_ &quot;CHF&quot;* \-#,##0_ ;_ &quot;CHF&quot;* &quot;-&quot;_ ;_ @_ "/>
    <numFmt numFmtId="169" formatCode="_ * #,##0_ ;_ * \-#,##0_ ;_ * &quot;-&quot;_ ;_ @_ "/>
    <numFmt numFmtId="170" formatCode="_ &quot;CHF&quot;* #,##0.00_ ;_ &quot;CHF&quot;* \-#,##0.00_ ;_ &quot;CHF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0.7109375" style="3" customWidth="1"/>
    <col min="2" max="2" width="9.140625" style="1" customWidth="1"/>
    <col min="3" max="3" width="10.421875" style="1" customWidth="1"/>
    <col min="4" max="4" width="10.57421875" style="5" customWidth="1"/>
    <col min="6" max="6" width="10.421875" style="0" customWidth="1"/>
  </cols>
  <sheetData>
    <row r="1" ht="9.75" customHeight="1"/>
    <row r="2" spans="1:8" ht="31.5">
      <c r="A2" s="2" t="s">
        <v>18</v>
      </c>
      <c r="E2" t="s">
        <v>35</v>
      </c>
      <c r="H2" t="s">
        <v>43</v>
      </c>
    </row>
    <row r="3" ht="12.75"/>
    <row r="4" spans="2:6" ht="12.75">
      <c r="B4" s="1" t="s">
        <v>16</v>
      </c>
      <c r="C4" s="1" t="s">
        <v>13</v>
      </c>
      <c r="D4" s="1" t="s">
        <v>15</v>
      </c>
      <c r="F4" s="1" t="s">
        <v>15</v>
      </c>
    </row>
    <row r="5" spans="3:6" ht="12.75">
      <c r="C5" s="1" t="s">
        <v>14</v>
      </c>
      <c r="D5" s="1" t="s">
        <v>14</v>
      </c>
      <c r="F5" s="1" t="s">
        <v>14</v>
      </c>
    </row>
    <row r="6" spans="1:6" s="8" customFormat="1" ht="28.5" customHeight="1">
      <c r="A6" s="7"/>
      <c r="F6" s="7" t="s">
        <v>38</v>
      </c>
    </row>
    <row r="7" ht="12.75">
      <c r="A7" s="4" t="s">
        <v>19</v>
      </c>
    </row>
    <row r="8" spans="1:6" ht="12.75">
      <c r="A8" s="3" t="s">
        <v>0</v>
      </c>
      <c r="B8" s="1">
        <v>13500</v>
      </c>
      <c r="C8" s="1">
        <v>1</v>
      </c>
      <c r="D8" s="5">
        <f>B8*C8</f>
        <v>13500</v>
      </c>
      <c r="F8">
        <f>D8</f>
        <v>13500</v>
      </c>
    </row>
    <row r="9" spans="1:6" ht="12.75">
      <c r="A9" s="3" t="s">
        <v>1</v>
      </c>
      <c r="B9" s="1">
        <v>13500</v>
      </c>
      <c r="C9" s="1">
        <v>1</v>
      </c>
      <c r="D9" s="5">
        <f>B9*C9</f>
        <v>13500</v>
      </c>
      <c r="F9">
        <f>D9</f>
        <v>13500</v>
      </c>
    </row>
    <row r="10" ht="12.75"/>
    <row r="11" spans="1:8" ht="12.75">
      <c r="A11" s="3" t="s">
        <v>11</v>
      </c>
      <c r="B11" s="1">
        <v>315</v>
      </c>
      <c r="C11" s="1">
        <v>150</v>
      </c>
      <c r="D11" s="5">
        <f>B11*C11</f>
        <v>47250</v>
      </c>
      <c r="F11">
        <f>D11</f>
        <v>47250</v>
      </c>
      <c r="H11">
        <v>40000</v>
      </c>
    </row>
    <row r="12" spans="1:6" ht="12.75">
      <c r="A12" s="3" t="s">
        <v>12</v>
      </c>
      <c r="B12" s="1">
        <v>150</v>
      </c>
      <c r="C12" s="1">
        <v>150</v>
      </c>
      <c r="D12" s="5">
        <f>B12*C12</f>
        <v>22500</v>
      </c>
      <c r="F12">
        <f>D12</f>
        <v>22500</v>
      </c>
    </row>
    <row r="13" ht="12.75"/>
    <row r="14" spans="1:6" ht="32.25" customHeight="1">
      <c r="A14" s="3" t="s">
        <v>31</v>
      </c>
      <c r="D14" s="5">
        <v>457000</v>
      </c>
      <c r="F14">
        <f>D14</f>
        <v>457000</v>
      </c>
    </row>
    <row r="15" ht="12.75"/>
    <row r="16" spans="1:4" ht="12.75">
      <c r="A16" s="3" t="s">
        <v>26</v>
      </c>
      <c r="D16" s="5">
        <v>70000</v>
      </c>
    </row>
    <row r="17" ht="12.75"/>
    <row r="18" spans="1:4" ht="12.75">
      <c r="A18" s="3" t="s">
        <v>34</v>
      </c>
      <c r="D18" s="5">
        <v>30000</v>
      </c>
    </row>
    <row r="19" ht="12.75"/>
    <row r="20" spans="1:4" ht="25.5">
      <c r="A20" s="3" t="s">
        <v>30</v>
      </c>
      <c r="D20" s="5">
        <v>50000</v>
      </c>
    </row>
    <row r="21" ht="12.75"/>
    <row r="22" ht="12.75"/>
    <row r="23" spans="1:10" ht="12.75">
      <c r="A23" s="4" t="s">
        <v>20</v>
      </c>
      <c r="J23" s="1"/>
    </row>
    <row r="24" spans="1:6" ht="12.75">
      <c r="A24" s="3" t="s">
        <v>2</v>
      </c>
      <c r="D24" s="5">
        <v>10000</v>
      </c>
      <c r="F24">
        <f>D24</f>
        <v>10000</v>
      </c>
    </row>
    <row r="25" ht="12.75"/>
    <row r="26" spans="1:6" ht="12.75">
      <c r="A26" s="3" t="s">
        <v>3</v>
      </c>
      <c r="B26" s="1">
        <v>15</v>
      </c>
      <c r="C26" s="1">
        <v>250</v>
      </c>
      <c r="D26" s="5">
        <f>B26*C26</f>
        <v>3750</v>
      </c>
      <c r="F26">
        <f>D26</f>
        <v>3750</v>
      </c>
    </row>
    <row r="27" spans="1:6" ht="12.75">
      <c r="A27" s="3" t="s">
        <v>4</v>
      </c>
      <c r="B27" s="1">
        <v>45</v>
      </c>
      <c r="C27" s="1">
        <v>120</v>
      </c>
      <c r="D27" s="5">
        <f>B27*C27</f>
        <v>5400</v>
      </c>
      <c r="F27">
        <f>D27</f>
        <v>5400</v>
      </c>
    </row>
    <row r="28" spans="1:6" ht="12.75">
      <c r="A28" s="3" t="s">
        <v>6</v>
      </c>
      <c r="B28" s="1">
        <v>5</v>
      </c>
      <c r="C28" s="1">
        <v>1500</v>
      </c>
      <c r="D28" s="5">
        <f>B28*C28</f>
        <v>7500</v>
      </c>
      <c r="F28">
        <f>D28</f>
        <v>7500</v>
      </c>
    </row>
    <row r="29" ht="12.75"/>
    <row r="30" spans="1:4" ht="12.75">
      <c r="A30" s="3" t="s">
        <v>27</v>
      </c>
      <c r="D30" s="5">
        <v>30000</v>
      </c>
    </row>
    <row r="31" ht="12.75"/>
    <row r="32" spans="1:4" ht="12.75">
      <c r="A32" s="3" t="s">
        <v>28</v>
      </c>
      <c r="D32" s="5">
        <v>95000</v>
      </c>
    </row>
    <row r="33" ht="12.75"/>
    <row r="34" spans="1:4" ht="12.75">
      <c r="A34" s="3" t="s">
        <v>5</v>
      </c>
      <c r="B34" s="1">
        <v>20</v>
      </c>
      <c r="C34" s="1">
        <v>50</v>
      </c>
      <c r="D34" s="5">
        <f>B34*C34</f>
        <v>1000</v>
      </c>
    </row>
    <row r="35" ht="12.75"/>
    <row r="36" ht="12.75">
      <c r="A36" s="3" t="s">
        <v>7</v>
      </c>
    </row>
    <row r="37" spans="1:4" ht="12.75">
      <c r="A37" s="3" t="s">
        <v>8</v>
      </c>
      <c r="B37" s="1">
        <v>3</v>
      </c>
      <c r="C37" s="1">
        <v>2000</v>
      </c>
      <c r="D37" s="5">
        <f>B37*C37</f>
        <v>6000</v>
      </c>
    </row>
    <row r="38" spans="1:4" ht="12.75">
      <c r="A38" s="3" t="s">
        <v>9</v>
      </c>
      <c r="B38" s="1">
        <v>12</v>
      </c>
      <c r="C38" s="1">
        <v>1000</v>
      </c>
      <c r="D38" s="5">
        <f>B38*C38</f>
        <v>12000</v>
      </c>
    </row>
    <row r="39" spans="1:4" ht="12.75">
      <c r="A39" s="3" t="s">
        <v>10</v>
      </c>
      <c r="B39" s="1">
        <v>3</v>
      </c>
      <c r="C39" s="1">
        <v>2500</v>
      </c>
      <c r="D39" s="5">
        <f>B39*C39</f>
        <v>7500</v>
      </c>
    </row>
    <row r="40" ht="12.75"/>
    <row r="41" ht="12.75">
      <c r="A41" s="4" t="s">
        <v>23</v>
      </c>
    </row>
    <row r="42" spans="1:4" ht="12.75">
      <c r="A42" s="3" t="s">
        <v>21</v>
      </c>
      <c r="B42" s="1">
        <v>8</v>
      </c>
      <c r="C42" s="1">
        <v>4000</v>
      </c>
      <c r="D42" s="5">
        <f>B42*C42</f>
        <v>32000</v>
      </c>
    </row>
    <row r="43" spans="1:4" ht="12.75">
      <c r="A43" s="3" t="s">
        <v>22</v>
      </c>
      <c r="B43" s="1">
        <v>3</v>
      </c>
      <c r="C43" s="1">
        <v>3000</v>
      </c>
      <c r="D43" s="5">
        <f>B43*C43</f>
        <v>9000</v>
      </c>
    </row>
    <row r="44" ht="12.75"/>
    <row r="45" ht="12.75">
      <c r="A45" s="4" t="s">
        <v>36</v>
      </c>
    </row>
    <row r="46" ht="12.75"/>
    <row r="47" spans="1:4" ht="12.75">
      <c r="A47" s="3" t="s">
        <v>37</v>
      </c>
      <c r="D47" s="5">
        <v>25000</v>
      </c>
    </row>
    <row r="48" ht="12.75"/>
    <row r="49" ht="12.75">
      <c r="A49" s="4" t="s">
        <v>24</v>
      </c>
    </row>
    <row r="50" spans="1:6" ht="12.75">
      <c r="A50" s="3" t="s">
        <v>25</v>
      </c>
      <c r="D50" s="5">
        <v>60000</v>
      </c>
      <c r="F50">
        <f>D50</f>
        <v>60000</v>
      </c>
    </row>
    <row r="51" spans="1:4" ht="25.5">
      <c r="A51" s="3" t="s">
        <v>29</v>
      </c>
      <c r="D51" s="5">
        <v>182000</v>
      </c>
    </row>
    <row r="54" ht="12.75">
      <c r="A54" s="4" t="s">
        <v>32</v>
      </c>
    </row>
    <row r="55" spans="1:4" ht="12.75">
      <c r="A55" s="3" t="s">
        <v>33</v>
      </c>
      <c r="D55" s="5">
        <v>214600</v>
      </c>
    </row>
    <row r="57" spans="1:6" s="12" customFormat="1" ht="15.75">
      <c r="A57" s="2" t="s">
        <v>17</v>
      </c>
      <c r="B57" s="11"/>
      <c r="C57" s="11"/>
      <c r="D57" s="6">
        <f>SUM(D8:D55)</f>
        <v>1404500</v>
      </c>
      <c r="F57" s="13">
        <f>SUM(F8:F55)</f>
        <v>640400</v>
      </c>
    </row>
    <row r="58" spans="1:5" ht="12.75">
      <c r="A58" s="3" t="s">
        <v>41</v>
      </c>
      <c r="E58" s="14">
        <f>(D57-F57)</f>
        <v>764100</v>
      </c>
    </row>
    <row r="59" spans="1:5" ht="15">
      <c r="A59" s="9" t="s">
        <v>42</v>
      </c>
      <c r="E59" s="14">
        <f>E58*1.25</f>
        <v>955125</v>
      </c>
    </row>
    <row r="60" ht="15.75">
      <c r="A60" s="2"/>
    </row>
    <row r="61" spans="1:6" s="12" customFormat="1" ht="15.75">
      <c r="A61" s="2" t="s">
        <v>39</v>
      </c>
      <c r="B61" s="11"/>
      <c r="C61" s="11"/>
      <c r="D61" s="16">
        <f>D57</f>
        <v>1404500</v>
      </c>
      <c r="E61" s="12" t="s">
        <v>40</v>
      </c>
      <c r="F61" s="17">
        <f>F57+E59</f>
        <v>1595525</v>
      </c>
    </row>
    <row r="62" spans="1:9" ht="15.75">
      <c r="A62" s="2"/>
      <c r="I62" s="10"/>
    </row>
    <row r="67" ht="15">
      <c r="G67" s="15"/>
    </row>
  </sheetData>
  <printOptions/>
  <pageMargins left="0.75" right="0.75" top="1" bottom="1" header="0.5" footer="0.5"/>
  <pageSetup fitToHeight="3" fitToWidth="1"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2006-11-01T13:46:58Z</cp:lastPrinted>
  <dcterms:created xsi:type="dcterms:W3CDTF">2006-10-17T12:14:04Z</dcterms:created>
  <dcterms:modified xsi:type="dcterms:W3CDTF">2006-11-21T11:07:38Z</dcterms:modified>
  <cp:category/>
  <cp:version/>
  <cp:contentType/>
  <cp:contentStatus/>
</cp:coreProperties>
</file>