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<sst xmlns="http://schemas.openxmlformats.org/spreadsheetml/2006/main" count="59" uniqueCount="53">
  <si>
    <t>protons per dose</t>
  </si>
  <si>
    <t>signal per proton</t>
  </si>
  <si>
    <t>remark</t>
  </si>
  <si>
    <t>450 GeV</t>
  </si>
  <si>
    <t>INJECTION</t>
  </si>
  <si>
    <t>3.5 TeV</t>
  </si>
  <si>
    <t>COLLISION 7 TeV</t>
  </si>
  <si>
    <t>[p/Gy]</t>
  </si>
  <si>
    <t>[Gy/p]</t>
  </si>
  <si>
    <t>[aC]</t>
  </si>
  <si>
    <t>Collimators</t>
  </si>
  <si>
    <t>o) Till's simulation</t>
  </si>
  <si>
    <t>o) Aurelien's measurement</t>
  </si>
  <si>
    <t>/TCP</t>
  </si>
  <si>
    <t>no corr for max</t>
  </si>
  <si>
    <t>TCP.D right of7</t>
  </si>
  <si>
    <t>Florian Burkhard 20.05.2011</t>
  </si>
  <si>
    <t>/TCSG</t>
  </si>
  <si>
    <t>/TCLA</t>
  </si>
  <si>
    <t>Cold Magnets</t>
  </si>
  <si>
    <t>o) MB simulation</t>
  </si>
  <si>
    <t>/max in point loss</t>
  </si>
  <si>
    <t>horizontal loss, to be updated for new method of signal calc.</t>
  </si>
  <si>
    <t>/wide, distributed loss</t>
  </si>
  <si>
    <t>horizontal loss, --||--</t>
  </si>
  <si>
    <t>o) MB quench 1</t>
  </si>
  <si>
    <t>max signal, vertical loss, opposite beam</t>
  </si>
  <si>
    <t>o) MB quench 2</t>
  </si>
  <si>
    <t>max signal, vertical loss, the same beam</t>
  </si>
  <si>
    <t>o) MQ - monitor after interconnection</t>
  </si>
  <si>
    <t>/Christoph's simulation</t>
  </si>
  <si>
    <t>o) MQ – middle monitor</t>
  </si>
  <si>
    <t>/Christoph's simulation Sixtrack</t>
  </si>
  <si>
    <t>o) MQ from data</t>
  </si>
  <si>
    <t>quench test 2010.09.19,  monitor in pos2</t>
  </si>
  <si>
    <t>(a bit overestimated)</t>
  </si>
  <si>
    <t>beam dumped on collimators at injection</t>
  </si>
  <si>
    <t>monitors in saturation, values recovered from longer RS, unit is Gy/proton, error 0.1e-12</t>
  </si>
  <si>
    <t>measurement 1</t>
  </si>
  <si>
    <t>measurement 2</t>
  </si>
  <si>
    <t>TCP.6L3.B1</t>
  </si>
  <si>
    <t>TCLA.A5R3.B1</t>
  </si>
  <si>
    <t>TCLA.6R3.B1</t>
  </si>
  <si>
    <t>TCP.6R3.B2</t>
  </si>
  <si>
    <t>beam scraping experiment from Chiara</t>
  </si>
  <si>
    <t>injection energy</t>
  </si>
  <si>
    <t>BLM1</t>
  </si>
  <si>
    <t>BLM2</t>
  </si>
  <si>
    <t>TCDQ B1</t>
  </si>
  <si>
    <t>TCDQ B2</t>
  </si>
  <si>
    <t>Chiaras presentation MPP review</t>
  </si>
  <si>
    <t>TCDQ</t>
  </si>
  <si>
    <t>2E-12,1E-11</t>
  </si>
</sst>
</file>

<file path=xl/styles.xml><?xml version="1.0" encoding="utf-8"?>
<styleSheet xmlns="http://schemas.openxmlformats.org/spreadsheetml/2006/main">
  <numFmts count="3">
    <numFmt formatCode="GENERAL" numFmtId="164"/>
    <numFmt formatCode="0.00E+00" numFmtId="165"/>
    <numFmt formatCode="MM/DD/YY" numFmtId="166"/>
  </numFmts>
  <fonts count="4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24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/>
      <top style="thin"/>
      <bottom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  <border diagonalDown="false" diagonalUp="false">
      <left/>
      <right style="thin"/>
      <top style="thin"/>
      <bottom/>
      <diagonal/>
    </border>
    <border diagonalDown="false" diagonalUp="false">
      <left style="thin"/>
      <right/>
      <top style="thin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/>
      <top/>
      <bottom style="thin"/>
      <diagonal/>
    </border>
    <border diagonalDown="false" diagonalUp="false">
      <left/>
      <right style="thin"/>
      <top/>
      <bottom style="thin"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/>
      <top/>
      <bottom/>
      <diagonal/>
    </border>
    <border diagonalDown="false" diagonalUp="false">
      <left/>
      <right style="thin"/>
      <top/>
      <bottom/>
      <diagonal/>
    </border>
    <border diagonalDown="false" diagonalUp="false">
      <left style="hair"/>
      <right style="hair"/>
      <top style="hair"/>
      <bottom/>
      <diagonal/>
    </border>
    <border diagonalDown="false" diagonalUp="false">
      <left style="hair"/>
      <right/>
      <top style="hair"/>
      <bottom/>
      <diagonal/>
    </border>
    <border diagonalDown="false" diagonalUp="false">
      <left/>
      <right/>
      <top style="hair"/>
      <bottom/>
      <diagonal/>
    </border>
    <border diagonalDown="false" diagonalUp="false">
      <left/>
      <right style="hair"/>
      <top style="hair"/>
      <bottom/>
      <diagonal/>
    </border>
    <border diagonalDown="false" diagonalUp="false">
      <left style="hair"/>
      <right style="hair"/>
      <top/>
      <bottom/>
      <diagonal/>
    </border>
    <border diagonalDown="false" diagonalUp="false">
      <left style="hair"/>
      <right/>
      <top/>
      <bottom/>
      <diagonal/>
    </border>
    <border diagonalDown="false" diagonalUp="false">
      <left/>
      <right style="hair"/>
      <top/>
      <bottom/>
      <diagonal/>
    </border>
    <border diagonalDown="false" diagonalUp="false">
      <left style="hair"/>
      <right style="hair"/>
      <top/>
      <bottom style="hair"/>
      <diagonal/>
    </border>
    <border diagonalDown="false" diagonalUp="false">
      <left style="hair"/>
      <right/>
      <top/>
      <bottom style="hair"/>
      <diagonal/>
    </border>
    <border diagonalDown="false" diagonalUp="false">
      <left/>
      <right/>
      <top/>
      <bottom style="hair"/>
      <diagonal/>
    </border>
    <border diagonalDown="false" diagonalUp="false">
      <left/>
      <right style="hair"/>
      <top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7">
    <xf applyAlignment="false" applyBorder="false" applyFont="false" applyProtection="false" borderId="0" fillId="0" fontId="0" numFmtId="164" xfId="0"/>
    <xf applyAlignment="true" applyBorder="true" applyFont="false" applyProtection="false" borderId="1" fillId="0" fontId="0" numFmtId="164" xfId="0">
      <alignment horizontal="general" indent="0" shrinkToFit="false" textRotation="0" vertical="bottom" wrapText="tru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3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4" fillId="0" fontId="0" numFmtId="164" xfId="0">
      <alignment horizontal="general" indent="0" shrinkToFit="false" textRotation="0" vertical="bottom" wrapText="true"/>
    </xf>
    <xf applyAlignment="true" applyBorder="true" applyFont="true" applyProtection="false" borderId="5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6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7" fillId="0" fontId="0" numFmtId="164" xfId="0">
      <alignment horizontal="general" indent="0" shrinkToFit="false" textRotation="0" vertical="bottom" wrapText="true"/>
    </xf>
    <xf applyAlignment="true" applyBorder="true" applyFont="true" applyProtection="false" borderId="7" fillId="0" fontId="0" numFmtId="164" xfId="0">
      <alignment horizontal="center" indent="0" shrinkToFit="false" textRotation="0" vertical="bottom" wrapText="true"/>
    </xf>
    <xf applyAlignment="true" applyBorder="true" applyFont="true" applyProtection="false" borderId="8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9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7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0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4" fillId="0" fontId="0" numFmtId="165" xfId="0">
      <alignment horizontal="center" indent="0" shrinkToFit="false" textRotation="0" vertical="bottom" wrapText="true"/>
    </xf>
    <xf applyAlignment="true" applyBorder="true" applyFont="false" applyProtection="false" borderId="11" fillId="0" fontId="0" numFmtId="165" xfId="0">
      <alignment horizontal="center" indent="0" shrinkToFit="false" textRotation="0" vertical="bottom" wrapText="false"/>
    </xf>
    <xf applyAlignment="true" applyBorder="true" applyFont="false" applyProtection="false" borderId="12" fillId="0" fontId="0" numFmtId="165" xfId="0">
      <alignment horizontal="center" indent="0" shrinkToFit="false" textRotation="0" vertical="bottom" wrapText="false"/>
    </xf>
    <xf applyAlignment="true" applyBorder="true" applyFont="false" applyProtection="false" borderId="4" fillId="0" fontId="0" numFmtId="165" xfId="0">
      <alignment horizontal="center" indent="0" shrinkToFit="false" textRotation="0" vertical="bottom" wrapText="false"/>
    </xf>
    <xf applyAlignment="true" applyBorder="true" applyFont="false" applyProtection="false" borderId="0" fillId="0" fontId="0" numFmtId="165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</xf>
    <xf applyAlignment="true" applyBorder="true" applyFont="true" applyProtection="false" borderId="7" fillId="0" fontId="0" numFmtId="165" xfId="0">
      <alignment horizontal="center" indent="0" shrinkToFit="false" textRotation="0" vertical="bottom" wrapText="true"/>
    </xf>
    <xf applyAlignment="true" applyBorder="true" applyFont="false" applyProtection="false" borderId="8" fillId="0" fontId="0" numFmtId="165" xfId="0">
      <alignment horizontal="center" indent="0" shrinkToFit="false" textRotation="0" vertical="bottom" wrapText="false"/>
    </xf>
    <xf applyAlignment="true" applyBorder="true" applyFont="false" applyProtection="false" borderId="9" fillId="0" fontId="0" numFmtId="165" xfId="0">
      <alignment horizontal="center" indent="0" shrinkToFit="false" textRotation="0" vertical="bottom" wrapText="false"/>
    </xf>
    <xf applyAlignment="true" applyBorder="true" applyFont="false" applyProtection="false" borderId="7" fillId="0" fontId="0" numFmtId="165" xfId="0">
      <alignment horizontal="center" indent="0" shrinkToFit="false" textRotation="0" vertical="bottom" wrapText="false"/>
    </xf>
    <xf applyAlignment="true" applyBorder="true" applyFont="false" applyProtection="false" borderId="10" fillId="0" fontId="0" numFmtId="165" xfId="0">
      <alignment horizontal="center" indent="0" shrinkToFit="false" textRotation="0" vertical="bottom" wrapText="false"/>
    </xf>
    <xf applyAlignment="false" applyBorder="true" applyFont="true" applyProtection="false" borderId="13" fillId="0" fontId="0" numFmtId="164" xfId="0"/>
    <xf applyAlignment="false" applyBorder="true" applyFont="true" applyProtection="false" borderId="14" fillId="0" fontId="0" numFmtId="164" xfId="0"/>
    <xf applyAlignment="false" applyBorder="true" applyFont="false" applyProtection="false" borderId="15" fillId="0" fontId="0" numFmtId="164" xfId="0"/>
    <xf applyAlignment="false" applyBorder="true" applyFont="false" applyProtection="false" borderId="16" fillId="0" fontId="0" numFmtId="164" xfId="0"/>
    <xf applyAlignment="false" applyBorder="true" applyFont="false" applyProtection="false" borderId="13" fillId="0" fontId="0" numFmtId="164" xfId="0"/>
    <xf applyAlignment="false" applyBorder="true" applyFont="true" applyProtection="false" borderId="17" fillId="0" fontId="0" numFmtId="164" xfId="0"/>
    <xf applyAlignment="false" applyBorder="true" applyFont="true" applyProtection="false" borderId="18" fillId="0" fontId="0" numFmtId="164" xfId="0"/>
    <xf applyAlignment="false" applyBorder="true" applyFont="false" applyProtection="false" borderId="19" fillId="0" fontId="0" numFmtId="164" xfId="0"/>
    <xf applyAlignment="false" applyBorder="true" applyFont="false" applyProtection="false" borderId="17" fillId="0" fontId="0" numFmtId="164" xfId="0"/>
    <xf applyAlignment="false" applyBorder="true" applyFont="false" applyProtection="false" borderId="17" fillId="0" fontId="0" numFmtId="166" xfId="0"/>
    <xf applyAlignment="false" applyBorder="true" applyFont="false" applyProtection="false" borderId="18" fillId="0" fontId="0" numFmtId="166" xfId="0"/>
    <xf applyAlignment="false" applyBorder="false" applyFont="false" applyProtection="false" borderId="0" fillId="0" fontId="0" numFmtId="165" xfId="0"/>
    <xf applyAlignment="false" applyBorder="true" applyFont="false" applyProtection="false" borderId="19" fillId="0" fontId="0" numFmtId="165" xfId="0"/>
    <xf applyAlignment="false" applyBorder="true" applyFont="false" applyProtection="false" borderId="17" fillId="0" fontId="0" numFmtId="165" xfId="0"/>
    <xf applyAlignment="false" applyBorder="true" applyFont="true" applyProtection="false" borderId="20" fillId="0" fontId="0" numFmtId="164" xfId="0"/>
    <xf applyAlignment="false" applyBorder="true" applyFont="true" applyProtection="false" borderId="21" fillId="0" fontId="0" numFmtId="164" xfId="0"/>
    <xf applyAlignment="false" applyBorder="true" applyFont="false" applyProtection="false" borderId="22" fillId="0" fontId="0" numFmtId="165" xfId="0"/>
    <xf applyAlignment="false" applyBorder="true" applyFont="false" applyProtection="false" borderId="23" fillId="0" fontId="0" numFmtId="165" xfId="0"/>
    <xf applyAlignment="false" applyBorder="true" applyFont="false" applyProtection="false" borderId="20" fillId="0" fontId="0" numFmtId="165" xfId="0"/>
    <xf applyAlignment="false" applyBorder="true" applyFont="true" applyProtection="false" borderId="22" fillId="0" fontId="0" numFmtId="164" xfId="0"/>
    <xf applyAlignment="false" applyBorder="true" applyFont="false" applyProtection="false" borderId="23" fillId="0" fontId="0" numFmtId="164" xfId="0"/>
    <xf applyAlignment="false" applyBorder="true" applyFont="false" applyProtection="false" borderId="20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3</xdr:col>
      <xdr:colOff>766440</xdr:colOff>
      <xdr:row>36</xdr:row>
      <xdr:rowOff>26280</xdr:rowOff>
    </xdr:from>
    <xdr:to>
      <xdr:col>3</xdr:col>
      <xdr:colOff>948240</xdr:colOff>
      <xdr:row>41</xdr:row>
      <xdr:rowOff>114480</xdr:rowOff>
    </xdr:to>
    <xdr:sp>
      <xdr:nvSpPr>
        <xdr:cNvPr id="0" name="CustomShape 1"/>
        <xdr:cNvSpPr/>
      </xdr:nvSpPr>
      <xdr:spPr>
        <a:xfrm>
          <a:off x="6992640" y="6649560"/>
          <a:ext cx="181800" cy="974160"/>
        </a:xfrm>
        <a:prstGeom prst="rect">
          <a:avLst/>
        </a:prstGeom>
      </xdr:spPr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36.6274509803922"/>
    <col collapsed="false" hidden="false" max="3" min="2" style="0" width="16.9725490196078"/>
    <col collapsed="false" hidden="false" max="4" min="4" style="0" width="19.2039215686275"/>
    <col collapsed="false" hidden="false" max="6" min="5" style="0" width="14.7647058823529"/>
    <col collapsed="false" hidden="false" max="7" min="7" style="0" width="15.6470588235294"/>
    <col collapsed="false" hidden="false" max="8" min="8" style="0" width="30.1176470588235"/>
    <col collapsed="false" hidden="false" max="1025" min="9" style="0" width="8.81960784313726"/>
  </cols>
  <sheetData>
    <row collapsed="false" customFormat="false" customHeight="false" hidden="false" ht="14" outlineLevel="0" r="1">
      <c r="A1" s="1"/>
      <c r="B1" s="2" t="s">
        <v>0</v>
      </c>
      <c r="C1" s="2" t="s">
        <v>1</v>
      </c>
      <c r="D1" s="2"/>
      <c r="E1" s="2" t="s">
        <v>0</v>
      </c>
      <c r="F1" s="2"/>
      <c r="G1" s="3"/>
      <c r="H1" s="0" t="s">
        <v>2</v>
      </c>
    </row>
    <row collapsed="false" customFormat="false" customHeight="false" hidden="false" ht="14" outlineLevel="0" r="2">
      <c r="A2" s="4"/>
      <c r="B2" s="5" t="s">
        <v>3</v>
      </c>
      <c r="C2" s="6" t="s">
        <v>4</v>
      </c>
      <c r="D2" s="5"/>
      <c r="E2" s="7" t="s">
        <v>5</v>
      </c>
      <c r="F2" s="2" t="s">
        <v>6</v>
      </c>
      <c r="G2" s="5"/>
    </row>
    <row collapsed="false" customFormat="false" customHeight="false" hidden="false" ht="14.9" outlineLevel="0" r="3">
      <c r="A3" s="8"/>
      <c r="B3" s="9" t="s">
        <v>7</v>
      </c>
      <c r="C3" s="10" t="s">
        <v>8</v>
      </c>
      <c r="D3" s="11" t="s">
        <v>9</v>
      </c>
      <c r="E3" s="12" t="s">
        <v>7</v>
      </c>
      <c r="F3" s="13" t="s">
        <v>8</v>
      </c>
      <c r="G3" s="11" t="s">
        <v>9</v>
      </c>
    </row>
    <row collapsed="false" customFormat="false" customHeight="false" hidden="false" ht="14.9" outlineLevel="0" r="4">
      <c r="A4" s="4" t="s">
        <v>10</v>
      </c>
      <c r="B4" s="14"/>
      <c r="C4" s="15"/>
      <c r="D4" s="16"/>
      <c r="E4" s="17"/>
      <c r="F4" s="18"/>
      <c r="G4" s="16"/>
    </row>
    <row collapsed="false" customFormat="false" customHeight="false" hidden="false" ht="14.9" outlineLevel="0" r="5">
      <c r="A5" s="4" t="s">
        <v>11</v>
      </c>
      <c r="B5" s="14"/>
      <c r="C5" s="15" t="n">
        <v>1E-012</v>
      </c>
      <c r="D5" s="16" t="n">
        <v>54</v>
      </c>
      <c r="E5" s="17"/>
      <c r="F5" s="18" t="n">
        <v>4E-012</v>
      </c>
      <c r="G5" s="16" t="n">
        <v>216</v>
      </c>
    </row>
    <row collapsed="false" customFormat="false" customHeight="false" hidden="false" ht="14.9" outlineLevel="0" r="6">
      <c r="A6" s="4" t="s">
        <v>12</v>
      </c>
      <c r="B6" s="14"/>
      <c r="C6" s="15"/>
      <c r="D6" s="19"/>
      <c r="E6" s="19"/>
      <c r="F6" s="18"/>
      <c r="G6" s="16"/>
    </row>
    <row collapsed="false" customFormat="false" customHeight="false" hidden="false" ht="14.9" outlineLevel="0" r="7">
      <c r="A7" s="4" t="s">
        <v>13</v>
      </c>
      <c r="B7" s="14"/>
      <c r="C7" s="15"/>
      <c r="D7" s="16" t="n">
        <v>65.9</v>
      </c>
      <c r="E7" s="17"/>
      <c r="F7" s="18"/>
      <c r="G7" s="16"/>
      <c r="H7" s="0" t="s">
        <v>14</v>
      </c>
    </row>
    <row collapsed="false" customFormat="false" customHeight="false" hidden="false" ht="14.9" outlineLevel="0" r="8">
      <c r="A8" s="4" t="s">
        <v>15</v>
      </c>
      <c r="B8" s="14"/>
      <c r="C8" s="15"/>
      <c r="D8" s="16"/>
      <c r="E8" s="16" t="n">
        <v>1700000000000</v>
      </c>
      <c r="F8" s="18"/>
      <c r="G8" s="16"/>
      <c r="H8" s="0" t="s">
        <v>16</v>
      </c>
    </row>
    <row collapsed="false" customFormat="false" customHeight="false" hidden="false" ht="14.1" outlineLevel="0" r="9">
      <c r="A9" s="4"/>
      <c r="B9" s="14"/>
      <c r="C9" s="15"/>
      <c r="D9" s="16"/>
      <c r="E9" s="17"/>
      <c r="F9" s="18"/>
      <c r="G9" s="16"/>
    </row>
    <row collapsed="false" customFormat="false" customHeight="false" hidden="false" ht="14.1" outlineLevel="0" r="10">
      <c r="A10" s="4"/>
      <c r="B10" s="14"/>
      <c r="C10" s="15"/>
      <c r="D10" s="16"/>
      <c r="E10" s="17"/>
      <c r="F10" s="18"/>
      <c r="G10" s="16"/>
    </row>
    <row collapsed="false" customFormat="false" customHeight="false" hidden="false" ht="14.9" outlineLevel="0" r="11">
      <c r="A11" s="4" t="s">
        <v>17</v>
      </c>
      <c r="B11" s="14"/>
      <c r="C11" s="15"/>
      <c r="D11" s="16" t="n">
        <v>91.3</v>
      </c>
      <c r="E11" s="17"/>
      <c r="F11" s="18"/>
      <c r="G11" s="16"/>
      <c r="H11" s="0" t="s">
        <v>14</v>
      </c>
    </row>
    <row collapsed="false" customFormat="false" customHeight="false" hidden="false" ht="14.9" outlineLevel="0" r="12">
      <c r="A12" s="4" t="s">
        <v>18</v>
      </c>
      <c r="B12" s="14"/>
      <c r="C12" s="15"/>
      <c r="D12" s="16" t="n">
        <v>92.1</v>
      </c>
      <c r="E12" s="17"/>
      <c r="F12" s="18"/>
      <c r="G12" s="16"/>
      <c r="H12" s="0" t="s">
        <v>14</v>
      </c>
    </row>
    <row collapsed="false" customFormat="false" customHeight="false" hidden="false" ht="14.1" outlineLevel="0" r="13">
      <c r="A13" s="4"/>
      <c r="B13" s="14"/>
      <c r="C13" s="15"/>
      <c r="D13" s="16"/>
      <c r="E13" s="17"/>
      <c r="F13" s="18"/>
      <c r="G13" s="16"/>
    </row>
    <row collapsed="false" customFormat="false" customHeight="false" hidden="false" ht="14.9" outlineLevel="0" r="14">
      <c r="A14" s="4" t="s">
        <v>19</v>
      </c>
      <c r="B14" s="14"/>
      <c r="C14" s="15"/>
      <c r="D14" s="16"/>
      <c r="E14" s="17"/>
      <c r="F14" s="18"/>
      <c r="G14" s="16"/>
    </row>
    <row collapsed="false" customFormat="false" customHeight="false" hidden="false" ht="14.9" outlineLevel="0" r="15">
      <c r="A15" s="4" t="s">
        <v>20</v>
      </c>
      <c r="B15" s="14"/>
      <c r="C15" s="19"/>
      <c r="D15" s="16"/>
      <c r="E15" s="17"/>
      <c r="F15" s="18"/>
      <c r="G15" s="16"/>
    </row>
    <row collapsed="false" customFormat="false" customHeight="false" hidden="false" ht="14.9" outlineLevel="0" r="16">
      <c r="A16" s="4" t="s">
        <v>21</v>
      </c>
      <c r="B16" s="14"/>
      <c r="C16" s="15" t="n">
        <v>6E-013</v>
      </c>
      <c r="D16" s="16" t="n">
        <f aca="false">C16*0.000054*1E+018</f>
        <v>32.4</v>
      </c>
      <c r="E16" s="17"/>
      <c r="F16" s="18" t="n">
        <v>1.5E-011</v>
      </c>
      <c r="G16" s="16" t="n">
        <f aca="false">F16*0.000054*1E+018</f>
        <v>810</v>
      </c>
      <c r="H16" s="0" t="s">
        <v>22</v>
      </c>
    </row>
    <row collapsed="false" customFormat="false" customHeight="false" hidden="false" ht="14.9" outlineLevel="0" r="17">
      <c r="A17" s="4" t="s">
        <v>23</v>
      </c>
      <c r="B17" s="14"/>
      <c r="C17" s="15" t="n">
        <v>9E-014</v>
      </c>
      <c r="D17" s="16" t="n">
        <f aca="false">C17*0.000054*1E+018</f>
        <v>4.86</v>
      </c>
      <c r="E17" s="17"/>
      <c r="F17" s="18" t="n">
        <v>3E-012</v>
      </c>
      <c r="G17" s="16" t="n">
        <f aca="false">F17*0.000054*1E+018</f>
        <v>162</v>
      </c>
      <c r="H17" s="0" t="s">
        <v>24</v>
      </c>
    </row>
    <row collapsed="false" customFormat="false" customHeight="false" hidden="false" ht="14.9" outlineLevel="0" r="18">
      <c r="A18" s="4" t="s">
        <v>25</v>
      </c>
      <c r="B18" s="14"/>
      <c r="C18" s="15" t="n">
        <v>5.3E-014</v>
      </c>
      <c r="D18" s="16" t="n">
        <f aca="false">C18*0.000054*1E+018</f>
        <v>2.862</v>
      </c>
      <c r="E18" s="17"/>
      <c r="F18" s="18"/>
      <c r="G18" s="16"/>
      <c r="H18" s="0" t="s">
        <v>26</v>
      </c>
    </row>
    <row collapsed="false" customFormat="false" customHeight="false" hidden="false" ht="14.9" outlineLevel="0" r="19">
      <c r="A19" s="4" t="s">
        <v>27</v>
      </c>
      <c r="B19" s="14"/>
      <c r="C19" s="15" t="n">
        <v>6.3E-013</v>
      </c>
      <c r="D19" s="16" t="n">
        <f aca="false">C19*0.000054*1E+018</f>
        <v>34.02</v>
      </c>
      <c r="E19" s="17"/>
      <c r="F19" s="18"/>
      <c r="G19" s="16"/>
      <c r="H19" s="0" t="s">
        <v>28</v>
      </c>
    </row>
    <row collapsed="false" customFormat="false" customHeight="false" hidden="false" ht="14.9" outlineLevel="0" r="20">
      <c r="A20" s="4" t="s">
        <v>29</v>
      </c>
      <c r="B20" s="14"/>
      <c r="C20" s="15"/>
      <c r="D20" s="16"/>
      <c r="E20" s="17"/>
      <c r="F20" s="18"/>
      <c r="G20" s="16"/>
    </row>
    <row collapsed="false" customFormat="false" customHeight="false" hidden="false" ht="14.9" outlineLevel="0" r="21">
      <c r="A21" s="4" t="s">
        <v>30</v>
      </c>
      <c r="B21" s="14"/>
      <c r="C21" s="15" t="n">
        <f aca="false">D21/(0.000054*1E+018)</f>
        <v>2.11111111111111E-012</v>
      </c>
      <c r="D21" s="16" t="n">
        <v>114</v>
      </c>
      <c r="E21" s="17"/>
      <c r="F21" s="18"/>
      <c r="G21" s="16"/>
    </row>
    <row collapsed="false" customFormat="false" customHeight="false" hidden="false" ht="14.9" outlineLevel="0" r="22">
      <c r="A22" s="4" t="s">
        <v>31</v>
      </c>
      <c r="B22" s="14"/>
      <c r="C22" s="15"/>
      <c r="D22" s="16"/>
      <c r="E22" s="17"/>
      <c r="F22" s="18"/>
      <c r="G22" s="16"/>
    </row>
    <row collapsed="false" customFormat="false" customHeight="false" hidden="false" ht="14.9" outlineLevel="0" r="23">
      <c r="A23" s="4" t="s">
        <v>32</v>
      </c>
      <c r="B23" s="14"/>
      <c r="C23" s="15" t="n">
        <f aca="false">D23*1E-018/0.000054</f>
        <v>4.57407407407407E-013</v>
      </c>
      <c r="D23" s="16" t="n">
        <v>24.7</v>
      </c>
      <c r="E23" s="17"/>
      <c r="F23" s="18"/>
      <c r="G23" s="16"/>
    </row>
    <row collapsed="false" customFormat="false" customHeight="false" hidden="false" ht="14.1" outlineLevel="0" r="24">
      <c r="A24" s="4"/>
      <c r="B24" s="14"/>
      <c r="C24" s="15"/>
      <c r="D24" s="16"/>
      <c r="E24" s="17"/>
      <c r="F24" s="18"/>
      <c r="G24" s="16"/>
    </row>
    <row collapsed="false" customFormat="false" customHeight="false" hidden="false" ht="14.9" outlineLevel="0" r="25">
      <c r="A25" s="4" t="s">
        <v>33</v>
      </c>
      <c r="B25" s="14"/>
      <c r="C25" s="15"/>
      <c r="D25" s="16"/>
      <c r="E25" s="17"/>
      <c r="F25" s="18"/>
      <c r="G25" s="16"/>
    </row>
    <row collapsed="false" customFormat="false" customHeight="false" hidden="false" ht="14.9" outlineLevel="0" r="26">
      <c r="A26" s="4" t="s">
        <v>34</v>
      </c>
      <c r="B26" s="14"/>
      <c r="C26" s="15" t="n">
        <v>4.5E-013</v>
      </c>
      <c r="D26" s="16" t="n">
        <f aca="false">C26*0.000054*1E+018</f>
        <v>24.3</v>
      </c>
      <c r="E26" s="17"/>
      <c r="F26" s="18"/>
      <c r="G26" s="16"/>
    </row>
    <row collapsed="false" customFormat="false" customHeight="false" hidden="false" ht="14.9" outlineLevel="0" r="27">
      <c r="A27" s="8" t="s">
        <v>35</v>
      </c>
      <c r="B27" s="20"/>
      <c r="C27" s="21"/>
      <c r="D27" s="22"/>
      <c r="E27" s="23"/>
      <c r="F27" s="24"/>
      <c r="G27" s="22"/>
    </row>
    <row collapsed="false" customFormat="false" customHeight="false" hidden="false" ht="14.1" outlineLevel="0" r="28">
      <c r="B28" s="19"/>
      <c r="C28" s="19"/>
      <c r="D28" s="19"/>
      <c r="E28" s="19"/>
      <c r="F28" s="19"/>
      <c r="G28" s="19"/>
    </row>
    <row collapsed="false" customFormat="false" customHeight="false" hidden="false" ht="14.1" outlineLevel="0" r="29">
      <c r="B29" s="19"/>
      <c r="C29" s="19"/>
      <c r="D29" s="19"/>
      <c r="E29" s="19"/>
      <c r="F29" s="19"/>
      <c r="G29" s="19"/>
    </row>
    <row collapsed="false" customFormat="false" customHeight="false" hidden="false" ht="14" outlineLevel="0" r="30">
      <c r="A30" s="25" t="s">
        <v>36</v>
      </c>
      <c r="B30" s="26"/>
      <c r="C30" s="27"/>
      <c r="D30" s="28"/>
      <c r="E30" s="29"/>
    </row>
    <row collapsed="false" customFormat="false" customHeight="false" hidden="false" ht="14" outlineLevel="0" r="31">
      <c r="A31" s="30" t="s">
        <v>37</v>
      </c>
      <c r="B31" s="31"/>
      <c r="D31" s="32"/>
      <c r="E31" s="33"/>
    </row>
    <row collapsed="false" customFormat="false" customHeight="false" hidden="false" ht="14" outlineLevel="0" r="32">
      <c r="A32" s="34" t="n">
        <v>40361</v>
      </c>
      <c r="B32" s="35"/>
      <c r="C32" s="0" t="s">
        <v>38</v>
      </c>
      <c r="D32" s="32" t="s">
        <v>39</v>
      </c>
      <c r="E32" s="33"/>
    </row>
    <row collapsed="false" customFormat="false" customHeight="false" hidden="false" ht="14" outlineLevel="0" r="33">
      <c r="A33" s="30" t="s">
        <v>40</v>
      </c>
      <c r="B33" s="31"/>
      <c r="C33" s="36" t="n">
        <v>1.03E-012</v>
      </c>
      <c r="D33" s="37" t="n">
        <v>1.36E-012</v>
      </c>
      <c r="E33" s="38"/>
    </row>
    <row collapsed="false" customFormat="false" customHeight="false" hidden="false" ht="14" outlineLevel="0" r="34">
      <c r="A34" s="30" t="s">
        <v>41</v>
      </c>
      <c r="B34" s="31"/>
      <c r="C34" s="36" t="n">
        <v>1.44E-012</v>
      </c>
      <c r="D34" s="37" t="n">
        <v>1.46E-012</v>
      </c>
      <c r="E34" s="38"/>
    </row>
    <row collapsed="false" customFormat="false" customHeight="false" hidden="false" ht="14" outlineLevel="0" r="35">
      <c r="A35" s="30" t="s">
        <v>42</v>
      </c>
      <c r="B35" s="31"/>
      <c r="C35" s="36" t="n">
        <v>1.57E-012</v>
      </c>
      <c r="D35" s="37" t="n">
        <v>1.62E-012</v>
      </c>
      <c r="E35" s="38"/>
    </row>
    <row collapsed="false" customFormat="false" customHeight="false" hidden="false" ht="14" outlineLevel="0" r="36">
      <c r="A36" s="39" t="s">
        <v>43</v>
      </c>
      <c r="B36" s="40"/>
      <c r="C36" s="41" t="n">
        <v>1.57E-012</v>
      </c>
      <c r="D36" s="42" t="n">
        <v>1.56E-012</v>
      </c>
      <c r="E36" s="43"/>
    </row>
    <row collapsed="false" customFormat="false" customHeight="false" hidden="false" ht="14" outlineLevel="0" r="38">
      <c r="A38" s="25" t="s">
        <v>44</v>
      </c>
      <c r="B38" s="26"/>
      <c r="C38" s="27"/>
      <c r="D38" s="28"/>
      <c r="E38" s="29"/>
    </row>
    <row collapsed="false" customFormat="false" customHeight="false" hidden="false" ht="14" outlineLevel="0" r="39">
      <c r="A39" s="30" t="s">
        <v>45</v>
      </c>
      <c r="B39" s="31"/>
      <c r="C39" s="0" t="s">
        <v>46</v>
      </c>
      <c r="D39" s="32" t="s">
        <v>47</v>
      </c>
      <c r="E39" s="33"/>
    </row>
    <row collapsed="false" customFormat="false" customHeight="false" hidden="false" ht="14" outlineLevel="0" r="40">
      <c r="A40" s="30" t="s">
        <v>48</v>
      </c>
      <c r="B40" s="31"/>
      <c r="C40" s="36" t="n">
        <v>1.09E-011</v>
      </c>
      <c r="D40" s="37" t="n">
        <v>3.57E-012</v>
      </c>
      <c r="E40" s="38"/>
    </row>
    <row collapsed="false" customFormat="false" customHeight="false" hidden="false" ht="14" outlineLevel="0" r="41">
      <c r="A41" s="39" t="s">
        <v>49</v>
      </c>
      <c r="B41" s="40"/>
      <c r="C41" s="41" t="n">
        <v>7.14E-012</v>
      </c>
      <c r="D41" s="42" t="n">
        <v>1.75E-012</v>
      </c>
      <c r="E41" s="43"/>
    </row>
    <row collapsed="false" customFormat="false" customHeight="false" hidden="false" ht="14" outlineLevel="0" r="42">
      <c r="A42" s="25" t="s">
        <v>50</v>
      </c>
      <c r="B42" s="26"/>
      <c r="C42" s="27"/>
      <c r="D42" s="28"/>
      <c r="E42" s="29"/>
    </row>
    <row collapsed="false" customFormat="false" customHeight="false" hidden="false" ht="14" outlineLevel="0" r="43">
      <c r="A43" s="39" t="s">
        <v>51</v>
      </c>
      <c r="B43" s="40"/>
      <c r="C43" s="44" t="s">
        <v>52</v>
      </c>
      <c r="D43" s="45"/>
      <c r="E43" s="4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8.8196078431372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8.8196078431372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